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90" windowHeight="12405" activeTab="1"/>
  </bookViews>
  <sheets>
    <sheet name="ELITE I-FOREX" sheetId="1" r:id="rId1"/>
    <sheet name="ELITE COMEX" sheetId="4" r:id="rId2"/>
    <sheet name="ELITE CRUDEOIL" sheetId="2" r:id="rId3"/>
    <sheet name="ELITE INDEX" sheetId="3" r:id="rId4"/>
  </sheets>
  <definedNames>
    <definedName name="_xlnm._FilterDatabase" localSheetId="1" hidden="1">'ELITE COMEX'!$A$211:$J$423</definedName>
    <definedName name="_xlnm._FilterDatabase" localSheetId="0" hidden="1">'ELITE I-FOREX'!$A$504:$J$601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3" i="3"/>
  <c r="H53"/>
  <c r="J53" s="1"/>
  <c r="J52"/>
  <c r="I52"/>
  <c r="H52"/>
  <c r="J51"/>
  <c r="I51"/>
  <c r="H51"/>
  <c r="I50"/>
  <c r="H50"/>
  <c r="J50" s="1"/>
  <c r="I49"/>
  <c r="H49"/>
  <c r="I48"/>
  <c r="H48"/>
  <c r="J48" s="1"/>
  <c r="I47"/>
  <c r="H47"/>
  <c r="J47" s="1"/>
  <c r="I46"/>
  <c r="H46"/>
  <c r="I45"/>
  <c r="H45"/>
  <c r="J45" s="1"/>
  <c r="J44"/>
  <c r="I44"/>
  <c r="H44"/>
  <c r="J42"/>
  <c r="I42"/>
  <c r="H42"/>
  <c r="I41"/>
  <c r="H41"/>
  <c r="J41" s="1"/>
  <c r="I40"/>
  <c r="H40"/>
  <c r="I39"/>
  <c r="H39"/>
  <c r="J39" s="1"/>
  <c r="I38"/>
  <c r="H38"/>
  <c r="J38" s="1"/>
  <c r="I37"/>
  <c r="H37"/>
  <c r="I36"/>
  <c r="H36"/>
  <c r="J36" s="1"/>
  <c r="J35"/>
  <c r="I35"/>
  <c r="H35"/>
  <c r="J34"/>
  <c r="I34"/>
  <c r="H34"/>
  <c r="I33"/>
  <c r="H33"/>
  <c r="J33" s="1"/>
  <c r="I32"/>
  <c r="H32"/>
  <c r="I31"/>
  <c r="H31"/>
  <c r="J31" s="1"/>
  <c r="I30"/>
  <c r="H30"/>
  <c r="J30" s="1"/>
  <c r="I28"/>
  <c r="H28"/>
  <c r="I27"/>
  <c r="H27"/>
  <c r="J27" s="1"/>
  <c r="J26"/>
  <c r="I26"/>
  <c r="H26"/>
  <c r="J24"/>
  <c r="I24"/>
  <c r="H24"/>
  <c r="I23"/>
  <c r="H23"/>
  <c r="J23" s="1"/>
  <c r="I22"/>
  <c r="H22"/>
  <c r="I21"/>
  <c r="H21"/>
  <c r="J21" s="1"/>
  <c r="I19"/>
  <c r="H19"/>
  <c r="J19" s="1"/>
  <c r="I18"/>
  <c r="H18"/>
  <c r="I17"/>
  <c r="H17"/>
  <c r="J17" s="1"/>
  <c r="J16"/>
  <c r="I16"/>
  <c r="H16"/>
  <c r="J15"/>
  <c r="I15"/>
  <c r="H15"/>
  <c r="I14"/>
  <c r="H14"/>
  <c r="J14" s="1"/>
  <c r="I13"/>
  <c r="H13"/>
  <c r="I12"/>
  <c r="H12"/>
  <c r="J12" s="1"/>
  <c r="I11"/>
  <c r="H11"/>
  <c r="J11" s="1"/>
  <c r="I10"/>
  <c r="H10"/>
  <c r="I9"/>
  <c r="H9"/>
  <c r="J9" s="1"/>
  <c r="J8"/>
  <c r="I8"/>
  <c r="H8"/>
  <c r="J7"/>
  <c r="I7"/>
  <c r="H7"/>
  <c r="J24" i="2"/>
  <c r="I24"/>
  <c r="K24" s="1"/>
  <c r="J23"/>
  <c r="I23"/>
  <c r="K23" s="1"/>
  <c r="K22"/>
  <c r="J22"/>
  <c r="I22"/>
  <c r="K21"/>
  <c r="J21"/>
  <c r="I21"/>
  <c r="J20"/>
  <c r="I20"/>
  <c r="K20" s="1"/>
  <c r="J18"/>
  <c r="I18"/>
  <c r="K18" s="1"/>
  <c r="K17"/>
  <c r="J17"/>
  <c r="I17"/>
  <c r="K16"/>
  <c r="J16"/>
  <c r="I16"/>
  <c r="J14"/>
  <c r="I14"/>
  <c r="K14" s="1"/>
  <c r="I12"/>
  <c r="H12"/>
  <c r="J12" s="1"/>
  <c r="J11"/>
  <c r="I11"/>
  <c r="H11"/>
  <c r="J10"/>
  <c r="I10"/>
  <c r="H10"/>
  <c r="I9"/>
  <c r="H9"/>
  <c r="J9" s="1"/>
  <c r="I67" i="4"/>
  <c r="H67"/>
  <c r="J67" s="1"/>
  <c r="I66"/>
  <c r="H66"/>
  <c r="J66" s="1"/>
  <c r="J65"/>
  <c r="I65"/>
  <c r="H65"/>
  <c r="I64"/>
  <c r="J64" s="1"/>
  <c r="H64"/>
  <c r="I63"/>
  <c r="H63"/>
  <c r="J63" s="1"/>
  <c r="I62"/>
  <c r="H62"/>
  <c r="J62" s="1"/>
  <c r="J60"/>
  <c r="I60"/>
  <c r="H60"/>
  <c r="J59"/>
  <c r="I59"/>
  <c r="H59"/>
  <c r="I58"/>
  <c r="H58"/>
  <c r="J58" s="1"/>
  <c r="I57"/>
  <c r="H57"/>
  <c r="J57" s="1"/>
  <c r="I56"/>
  <c r="H56"/>
  <c r="J56" s="1"/>
  <c r="I55"/>
  <c r="J55" s="1"/>
  <c r="H55"/>
  <c r="I54"/>
  <c r="H54"/>
  <c r="J54" s="1"/>
  <c r="I53"/>
  <c r="H53"/>
  <c r="J53" s="1"/>
  <c r="J52"/>
  <c r="I52"/>
  <c r="H52"/>
  <c r="I51"/>
  <c r="J51" s="1"/>
  <c r="H51"/>
  <c r="I50"/>
  <c r="H50"/>
  <c r="J50" s="1"/>
  <c r="I49"/>
  <c r="H49"/>
  <c r="J49" s="1"/>
  <c r="J48"/>
  <c r="I48"/>
  <c r="H48"/>
  <c r="I47"/>
  <c r="J47" s="1"/>
  <c r="H47"/>
  <c r="I46"/>
  <c r="H46"/>
  <c r="J46" s="1"/>
  <c r="I45"/>
  <c r="H45"/>
  <c r="J45" s="1"/>
  <c r="J44"/>
  <c r="I44"/>
  <c r="H44"/>
  <c r="I43"/>
  <c r="J43" s="1"/>
  <c r="H43"/>
  <c r="I41"/>
  <c r="H41"/>
  <c r="J41" s="1"/>
  <c r="I40"/>
  <c r="H40"/>
  <c r="J40" s="1"/>
  <c r="J39"/>
  <c r="I39"/>
  <c r="H39"/>
  <c r="I38"/>
  <c r="J38" s="1"/>
  <c r="H38"/>
  <c r="I37"/>
  <c r="H37"/>
  <c r="J37" s="1"/>
  <c r="I36"/>
  <c r="H36"/>
  <c r="J36" s="1"/>
  <c r="J35"/>
  <c r="I35"/>
  <c r="H35"/>
  <c r="I34"/>
  <c r="J34" s="1"/>
  <c r="H34"/>
  <c r="I33"/>
  <c r="H33"/>
  <c r="J33" s="1"/>
  <c r="I32"/>
  <c r="H32"/>
  <c r="J32" s="1"/>
  <c r="J31"/>
  <c r="I31"/>
  <c r="H31"/>
  <c r="I30"/>
  <c r="J30" s="1"/>
  <c r="H30"/>
  <c r="I29"/>
  <c r="H29"/>
  <c r="J29" s="1"/>
  <c r="I27"/>
  <c r="H27"/>
  <c r="J27" s="1"/>
  <c r="J26"/>
  <c r="I26"/>
  <c r="H26"/>
  <c r="I25"/>
  <c r="J25" s="1"/>
  <c r="H25"/>
  <c r="I24"/>
  <c r="H24"/>
  <c r="J24" s="1"/>
  <c r="I22"/>
  <c r="H22"/>
  <c r="J22" s="1"/>
  <c r="J21"/>
  <c r="I21"/>
  <c r="H21"/>
  <c r="I20"/>
  <c r="J20" s="1"/>
  <c r="H20"/>
  <c r="I19"/>
  <c r="H19"/>
  <c r="J19" s="1"/>
  <c r="I18"/>
  <c r="H18"/>
  <c r="J18" s="1"/>
  <c r="J17"/>
  <c r="I17"/>
  <c r="H17"/>
  <c r="I16"/>
  <c r="J16" s="1"/>
  <c r="H16"/>
  <c r="I15"/>
  <c r="H15"/>
  <c r="J15" s="1"/>
  <c r="I14"/>
  <c r="H14"/>
  <c r="J14" s="1"/>
  <c r="J13"/>
  <c r="I13"/>
  <c r="H13"/>
  <c r="I12"/>
  <c r="J12" s="1"/>
  <c r="H12"/>
  <c r="I11"/>
  <c r="H11"/>
  <c r="J11" s="1"/>
  <c r="I10"/>
  <c r="H10"/>
  <c r="J10" s="1"/>
  <c r="J9"/>
  <c r="I9"/>
  <c r="H9"/>
  <c r="I8"/>
  <c r="J8" s="1"/>
  <c r="H8"/>
  <c r="I70"/>
  <c r="H70"/>
  <c r="J70" s="1"/>
  <c r="I69"/>
  <c r="H69"/>
  <c r="J69" s="1"/>
  <c r="J68"/>
  <c r="I68"/>
  <c r="H68"/>
  <c r="I55" i="3"/>
  <c r="H55"/>
  <c r="I76" i="4"/>
  <c r="H76"/>
  <c r="J76" s="1"/>
  <c r="I75"/>
  <c r="H75"/>
  <c r="J75" s="1"/>
  <c r="J74"/>
  <c r="I74"/>
  <c r="H74"/>
  <c r="J73"/>
  <c r="I73"/>
  <c r="H73"/>
  <c r="I72"/>
  <c r="H72"/>
  <c r="J72" s="1"/>
  <c r="I61" i="3"/>
  <c r="H61"/>
  <c r="J61" s="1"/>
  <c r="I60"/>
  <c r="H60"/>
  <c r="I59"/>
  <c r="H59"/>
  <c r="J58"/>
  <c r="I58"/>
  <c r="H58"/>
  <c r="I56"/>
  <c r="H56"/>
  <c r="I94" i="4"/>
  <c r="H94"/>
  <c r="J94" s="1"/>
  <c r="I93"/>
  <c r="H93"/>
  <c r="J93" s="1"/>
  <c r="J92"/>
  <c r="I92"/>
  <c r="H92"/>
  <c r="I91"/>
  <c r="H91"/>
  <c r="J91" s="1"/>
  <c r="I89"/>
  <c r="H89"/>
  <c r="J89" s="1"/>
  <c r="I88"/>
  <c r="H88"/>
  <c r="J88" s="1"/>
  <c r="J87"/>
  <c r="I87"/>
  <c r="H87"/>
  <c r="I86"/>
  <c r="H86"/>
  <c r="J86" s="1"/>
  <c r="I85"/>
  <c r="H85"/>
  <c r="J85" s="1"/>
  <c r="I84"/>
  <c r="H84"/>
  <c r="J84" s="1"/>
  <c r="J83"/>
  <c r="I83"/>
  <c r="H83"/>
  <c r="I82"/>
  <c r="H82"/>
  <c r="J82" s="1"/>
  <c r="I81"/>
  <c r="H81"/>
  <c r="J81" s="1"/>
  <c r="I80"/>
  <c r="H80"/>
  <c r="J80" s="1"/>
  <c r="J79"/>
  <c r="I79"/>
  <c r="H79"/>
  <c r="I78"/>
  <c r="H78"/>
  <c r="J78" s="1"/>
  <c r="I77"/>
  <c r="H77"/>
  <c r="J77" s="1"/>
  <c r="I63" i="3"/>
  <c r="H63"/>
  <c r="I62"/>
  <c r="H62"/>
  <c r="I95" i="4"/>
  <c r="H95"/>
  <c r="J95" s="1"/>
  <c r="I99"/>
  <c r="H99"/>
  <c r="J99" s="1"/>
  <c r="I98"/>
  <c r="H98"/>
  <c r="J98" s="1"/>
  <c r="J97"/>
  <c r="I97"/>
  <c r="H97"/>
  <c r="J96"/>
  <c r="I96"/>
  <c r="H96"/>
  <c r="I65" i="3"/>
  <c r="H65"/>
  <c r="I64"/>
  <c r="H64"/>
  <c r="I106" i="4"/>
  <c r="H106"/>
  <c r="J106" s="1"/>
  <c r="I104"/>
  <c r="H104"/>
  <c r="J104" s="1"/>
  <c r="J103"/>
  <c r="I103"/>
  <c r="H103"/>
  <c r="J102"/>
  <c r="I102"/>
  <c r="H102"/>
  <c r="I101"/>
  <c r="H101"/>
  <c r="J101" s="1"/>
  <c r="I100"/>
  <c r="H100"/>
  <c r="J100" s="1"/>
  <c r="I74" i="3"/>
  <c r="H74"/>
  <c r="I73"/>
  <c r="H73"/>
  <c r="I72"/>
  <c r="H72"/>
  <c r="J71"/>
  <c r="I71"/>
  <c r="H71"/>
  <c r="I70"/>
  <c r="H70"/>
  <c r="J70" s="1"/>
  <c r="I69"/>
  <c r="H69"/>
  <c r="I127" i="4"/>
  <c r="H127"/>
  <c r="J127" s="1"/>
  <c r="I126"/>
  <c r="H126"/>
  <c r="J126" s="1"/>
  <c r="J125"/>
  <c r="I125"/>
  <c r="H125"/>
  <c r="I124"/>
  <c r="J124" s="1"/>
  <c r="H124"/>
  <c r="I123"/>
  <c r="H123"/>
  <c r="J123" s="1"/>
  <c r="I122"/>
  <c r="H122"/>
  <c r="J122" s="1"/>
  <c r="J121"/>
  <c r="I121"/>
  <c r="H121"/>
  <c r="J120"/>
  <c r="I120"/>
  <c r="H120"/>
  <c r="I119"/>
  <c r="H119"/>
  <c r="J119" s="1"/>
  <c r="I118"/>
  <c r="H118"/>
  <c r="J118" s="1"/>
  <c r="J117"/>
  <c r="I117"/>
  <c r="H117"/>
  <c r="J116"/>
  <c r="I116"/>
  <c r="H116"/>
  <c r="I115"/>
  <c r="H115"/>
  <c r="J115" s="1"/>
  <c r="I114"/>
  <c r="H114"/>
  <c r="J114" s="1"/>
  <c r="J113"/>
  <c r="I113"/>
  <c r="H113"/>
  <c r="J112"/>
  <c r="I112"/>
  <c r="H112"/>
  <c r="I111"/>
  <c r="H111"/>
  <c r="J111" s="1"/>
  <c r="I110"/>
  <c r="H110"/>
  <c r="J110" s="1"/>
  <c r="J109"/>
  <c r="I109"/>
  <c r="H109"/>
  <c r="J108"/>
  <c r="I108"/>
  <c r="H108"/>
  <c r="I107"/>
  <c r="H107"/>
  <c r="J107" s="1"/>
  <c r="J56" i="3" l="1"/>
  <c r="J55"/>
  <c r="J10"/>
  <c r="J13"/>
  <c r="J18"/>
  <c r="J22"/>
  <c r="J28"/>
  <c r="J32"/>
  <c r="J37"/>
  <c r="J40"/>
  <c r="J46"/>
  <c r="J49"/>
  <c r="J65"/>
  <c r="J69"/>
  <c r="J72"/>
  <c r="J74"/>
  <c r="J64"/>
  <c r="J62"/>
  <c r="J59"/>
  <c r="J63"/>
  <c r="J60"/>
  <c r="J73"/>
  <c r="I68" l="1"/>
  <c r="I76"/>
  <c r="I81"/>
  <c r="H81"/>
  <c r="I80"/>
  <c r="H80"/>
  <c r="J80" s="1"/>
  <c r="I79"/>
  <c r="H79"/>
  <c r="I78"/>
  <c r="H78"/>
  <c r="J78" s="1"/>
  <c r="I136" i="4"/>
  <c r="H136"/>
  <c r="J136" s="1"/>
  <c r="I135"/>
  <c r="H135"/>
  <c r="J135" s="1"/>
  <c r="J134"/>
  <c r="I134"/>
  <c r="H134"/>
  <c r="J133"/>
  <c r="I133"/>
  <c r="H133"/>
  <c r="I132"/>
  <c r="H132"/>
  <c r="J132" s="1"/>
  <c r="I131"/>
  <c r="H131"/>
  <c r="J131" s="1"/>
  <c r="J130"/>
  <c r="I130"/>
  <c r="H130"/>
  <c r="J129"/>
  <c r="I129"/>
  <c r="H129"/>
  <c r="I85" i="3"/>
  <c r="H85"/>
  <c r="I84"/>
  <c r="H84"/>
  <c r="J84" s="1"/>
  <c r="I83"/>
  <c r="J83" s="1"/>
  <c r="H83"/>
  <c r="I138" i="4"/>
  <c r="H138"/>
  <c r="J138" s="1"/>
  <c r="I137"/>
  <c r="H137"/>
  <c r="J137" s="1"/>
  <c r="I82" i="3"/>
  <c r="J85" l="1"/>
  <c r="J79"/>
  <c r="J81"/>
  <c r="I86"/>
  <c r="I100"/>
  <c r="H100"/>
  <c r="I99"/>
  <c r="H99"/>
  <c r="I98"/>
  <c r="H98"/>
  <c r="I97"/>
  <c r="H97"/>
  <c r="I96"/>
  <c r="H96"/>
  <c r="I95"/>
  <c r="J95" s="1"/>
  <c r="H95"/>
  <c r="I94"/>
  <c r="H94"/>
  <c r="I92"/>
  <c r="H92"/>
  <c r="I91"/>
  <c r="H91"/>
  <c r="I90"/>
  <c r="H90"/>
  <c r="I89"/>
  <c r="H89"/>
  <c r="J89" s="1"/>
  <c r="I88"/>
  <c r="H88"/>
  <c r="I87"/>
  <c r="H87"/>
  <c r="I151" i="4"/>
  <c r="H151"/>
  <c r="I150"/>
  <c r="H150"/>
  <c r="I149"/>
  <c r="J149" s="1"/>
  <c r="H149"/>
  <c r="I148"/>
  <c r="H148"/>
  <c r="I147"/>
  <c r="H147"/>
  <c r="I146"/>
  <c r="H146"/>
  <c r="J145"/>
  <c r="I145"/>
  <c r="H145"/>
  <c r="I143"/>
  <c r="H143"/>
  <c r="I142"/>
  <c r="H142"/>
  <c r="I141"/>
  <c r="H141"/>
  <c r="I140"/>
  <c r="H140"/>
  <c r="I139"/>
  <c r="H139"/>
  <c r="H101" i="3"/>
  <c r="I101"/>
  <c r="I103"/>
  <c r="H103"/>
  <c r="I104"/>
  <c r="H104"/>
  <c r="I155" i="4"/>
  <c r="H155"/>
  <c r="I154"/>
  <c r="H154"/>
  <c r="I153"/>
  <c r="H153"/>
  <c r="I152"/>
  <c r="H152"/>
  <c r="I102" i="3"/>
  <c r="J102" s="1"/>
  <c r="H105"/>
  <c r="I105"/>
  <c r="I107"/>
  <c r="H107"/>
  <c r="I106"/>
  <c r="H106"/>
  <c r="I157" i="4"/>
  <c r="H157"/>
  <c r="I156"/>
  <c r="H156"/>
  <c r="I115" i="3"/>
  <c r="H115"/>
  <c r="I113"/>
  <c r="H113"/>
  <c r="I111"/>
  <c r="H111"/>
  <c r="I110"/>
  <c r="H110"/>
  <c r="I172" i="4"/>
  <c r="H172"/>
  <c r="I171"/>
  <c r="H171"/>
  <c r="I170"/>
  <c r="H170"/>
  <c r="I169"/>
  <c r="H169"/>
  <c r="I168"/>
  <c r="H168"/>
  <c r="I167"/>
  <c r="H167"/>
  <c r="I166"/>
  <c r="H166"/>
  <c r="I165"/>
  <c r="H165"/>
  <c r="I164"/>
  <c r="H164"/>
  <c r="I163"/>
  <c r="H163"/>
  <c r="I162"/>
  <c r="H162"/>
  <c r="I161"/>
  <c r="H161"/>
  <c r="I160"/>
  <c r="H160"/>
  <c r="I159"/>
  <c r="H159"/>
  <c r="I194"/>
  <c r="H194"/>
  <c r="I193"/>
  <c r="H193"/>
  <c r="I192"/>
  <c r="H192"/>
  <c r="I191"/>
  <c r="H191"/>
  <c r="I190"/>
  <c r="H190"/>
  <c r="I189"/>
  <c r="H189"/>
  <c r="I188"/>
  <c r="H188"/>
  <c r="I187"/>
  <c r="H187"/>
  <c r="I186"/>
  <c r="H186"/>
  <c r="I185"/>
  <c r="H185"/>
  <c r="I184"/>
  <c r="H184"/>
  <c r="I183"/>
  <c r="H183"/>
  <c r="I181"/>
  <c r="H181"/>
  <c r="I180"/>
  <c r="H180"/>
  <c r="I179"/>
  <c r="H179"/>
  <c r="I178"/>
  <c r="H178"/>
  <c r="I177"/>
  <c r="H177"/>
  <c r="I176"/>
  <c r="H176"/>
  <c r="I175"/>
  <c r="H175"/>
  <c r="I174"/>
  <c r="H174"/>
  <c r="I173"/>
  <c r="H173"/>
  <c r="I130" i="3"/>
  <c r="H130"/>
  <c r="I129"/>
  <c r="H129"/>
  <c r="I127"/>
  <c r="H127"/>
  <c r="I126"/>
  <c r="H126"/>
  <c r="I124"/>
  <c r="H124"/>
  <c r="I123"/>
  <c r="H123"/>
  <c r="I122"/>
  <c r="H122"/>
  <c r="I120"/>
  <c r="H120"/>
  <c r="I119"/>
  <c r="H119"/>
  <c r="I117"/>
  <c r="H117"/>
  <c r="I116"/>
  <c r="H116"/>
  <c r="I149"/>
  <c r="H149"/>
  <c r="I148"/>
  <c r="H148"/>
  <c r="I145"/>
  <c r="H145"/>
  <c r="I144"/>
  <c r="H144"/>
  <c r="I143"/>
  <c r="H143"/>
  <c r="I141"/>
  <c r="H141"/>
  <c r="I140"/>
  <c r="H140"/>
  <c r="I139"/>
  <c r="H139"/>
  <c r="I136"/>
  <c r="H136"/>
  <c r="I135"/>
  <c r="H135"/>
  <c r="I133"/>
  <c r="H133"/>
  <c r="I132"/>
  <c r="H132"/>
  <c r="I207" i="4"/>
  <c r="H207"/>
  <c r="I206"/>
  <c r="H206"/>
  <c r="I205"/>
  <c r="H205"/>
  <c r="I204"/>
  <c r="H204"/>
  <c r="I203"/>
  <c r="H203"/>
  <c r="I202"/>
  <c r="H202"/>
  <c r="I201"/>
  <c r="H201"/>
  <c r="I200"/>
  <c r="H200"/>
  <c r="I199"/>
  <c r="H199"/>
  <c r="I197"/>
  <c r="H197"/>
  <c r="I196"/>
  <c r="H196"/>
  <c r="I195"/>
  <c r="H195"/>
  <c r="I153" i="3"/>
  <c r="H153"/>
  <c r="I150"/>
  <c r="H150"/>
  <c r="I210" i="4"/>
  <c r="H210"/>
  <c r="I209"/>
  <c r="H209"/>
  <c r="I208"/>
  <c r="H208"/>
  <c r="I163" i="3"/>
  <c r="H163"/>
  <c r="I160"/>
  <c r="H160"/>
  <c r="I159"/>
  <c r="H159"/>
  <c r="I157"/>
  <c r="H157"/>
  <c r="I220" i="4"/>
  <c r="H220"/>
  <c r="I219"/>
  <c r="H219"/>
  <c r="I218"/>
  <c r="H218"/>
  <c r="I217"/>
  <c r="H217"/>
  <c r="I216"/>
  <c r="H216"/>
  <c r="I215"/>
  <c r="H215"/>
  <c r="I223"/>
  <c r="H223"/>
  <c r="I222"/>
  <c r="H222"/>
  <c r="I221"/>
  <c r="H221"/>
  <c r="I227"/>
  <c r="H227"/>
  <c r="I226"/>
  <c r="H226"/>
  <c r="I225"/>
  <c r="H225"/>
  <c r="I183" i="3"/>
  <c r="H183"/>
  <c r="I182"/>
  <c r="H182"/>
  <c r="I174"/>
  <c r="H174"/>
  <c r="I172"/>
  <c r="H172"/>
  <c r="I171"/>
  <c r="H171"/>
  <c r="I249" i="4"/>
  <c r="H249"/>
  <c r="I248"/>
  <c r="H248"/>
  <c r="I247"/>
  <c r="H247"/>
  <c r="I245"/>
  <c r="H245"/>
  <c r="I244"/>
  <c r="H244"/>
  <c r="I243"/>
  <c r="H243"/>
  <c r="I242"/>
  <c r="H242"/>
  <c r="I241"/>
  <c r="H241"/>
  <c r="I240"/>
  <c r="H240"/>
  <c r="I239"/>
  <c r="H239"/>
  <c r="I238"/>
  <c r="H238"/>
  <c r="I237"/>
  <c r="H237"/>
  <c r="I236"/>
  <c r="H236"/>
  <c r="I235"/>
  <c r="H235"/>
  <c r="I234"/>
  <c r="H234"/>
  <c r="I233"/>
  <c r="H233"/>
  <c r="I232"/>
  <c r="H232"/>
  <c r="I231"/>
  <c r="H231"/>
  <c r="I230"/>
  <c r="H230"/>
  <c r="I229"/>
  <c r="H229"/>
  <c r="I228"/>
  <c r="H228"/>
  <c r="I186" i="3"/>
  <c r="H186"/>
  <c r="I250" i="4"/>
  <c r="H250"/>
  <c r="I253"/>
  <c r="H253"/>
  <c r="I252"/>
  <c r="H252"/>
  <c r="I251"/>
  <c r="H251"/>
  <c r="I188" i="3"/>
  <c r="H188"/>
  <c r="I196"/>
  <c r="H196"/>
  <c r="I194"/>
  <c r="H194"/>
  <c r="I192"/>
  <c r="H192"/>
  <c r="I191"/>
  <c r="H191"/>
  <c r="I261" i="4"/>
  <c r="H261"/>
  <c r="I260"/>
  <c r="H260"/>
  <c r="I259"/>
  <c r="H259"/>
  <c r="I258"/>
  <c r="H258"/>
  <c r="I257"/>
  <c r="H257"/>
  <c r="I256"/>
  <c r="H256"/>
  <c r="I255"/>
  <c r="H255"/>
  <c r="I254"/>
  <c r="H254"/>
  <c r="I200" i="3"/>
  <c r="H200"/>
  <c r="I199"/>
  <c r="H199"/>
  <c r="I198"/>
  <c r="H198"/>
  <c r="I197"/>
  <c r="H197"/>
  <c r="I269" i="4"/>
  <c r="H269"/>
  <c r="I268"/>
  <c r="H268"/>
  <c r="I267"/>
  <c r="H267"/>
  <c r="I266"/>
  <c r="H266"/>
  <c r="I265"/>
  <c r="H265"/>
  <c r="I264"/>
  <c r="H264"/>
  <c r="I263"/>
  <c r="H263"/>
  <c r="I206" i="3"/>
  <c r="H206"/>
  <c r="I205"/>
  <c r="H205"/>
  <c r="I204"/>
  <c r="H204"/>
  <c r="I284" i="4"/>
  <c r="H284"/>
  <c r="I283"/>
  <c r="H283"/>
  <c r="I282"/>
  <c r="H282"/>
  <c r="I281"/>
  <c r="H281"/>
  <c r="I280"/>
  <c r="H280"/>
  <c r="I279"/>
  <c r="H279"/>
  <c r="I278"/>
  <c r="H278"/>
  <c r="I277"/>
  <c r="H277"/>
  <c r="I276"/>
  <c r="H276"/>
  <c r="I275"/>
  <c r="H275"/>
  <c r="I274"/>
  <c r="H274"/>
  <c r="I273"/>
  <c r="H273"/>
  <c r="I272"/>
  <c r="H272"/>
  <c r="I271"/>
  <c r="H271"/>
  <c r="I270"/>
  <c r="H270"/>
  <c r="I212" i="3"/>
  <c r="H212"/>
  <c r="I211"/>
  <c r="H211"/>
  <c r="I209"/>
  <c r="H209"/>
  <c r="I305" i="4"/>
  <c r="H305"/>
  <c r="I304"/>
  <c r="H304"/>
  <c r="I303"/>
  <c r="H303"/>
  <c r="I302"/>
  <c r="H302"/>
  <c r="I301"/>
  <c r="H301"/>
  <c r="I300"/>
  <c r="H300"/>
  <c r="I299"/>
  <c r="H299"/>
  <c r="I298"/>
  <c r="H298"/>
  <c r="I297"/>
  <c r="H297"/>
  <c r="I296"/>
  <c r="H296"/>
  <c r="I295"/>
  <c r="H295"/>
  <c r="I294"/>
  <c r="H294"/>
  <c r="I293"/>
  <c r="H293"/>
  <c r="I292"/>
  <c r="H292"/>
  <c r="I291"/>
  <c r="H291"/>
  <c r="I290"/>
  <c r="H290"/>
  <c r="I289"/>
  <c r="H289"/>
  <c r="I288"/>
  <c r="H288"/>
  <c r="I287"/>
  <c r="H287"/>
  <c r="I286"/>
  <c r="H286"/>
  <c r="I214" i="3"/>
  <c r="H214"/>
  <c r="I306" i="4"/>
  <c r="H306"/>
  <c r="I224" i="3"/>
  <c r="H224"/>
  <c r="I223"/>
  <c r="H223"/>
  <c r="I219"/>
  <c r="H219"/>
  <c r="I217"/>
  <c r="H217"/>
  <c r="H320" i="4"/>
  <c r="I320"/>
  <c r="I319"/>
  <c r="H319"/>
  <c r="I318"/>
  <c r="H318"/>
  <c r="I317"/>
  <c r="H317"/>
  <c r="I316"/>
  <c r="H316"/>
  <c r="I315"/>
  <c r="H315"/>
  <c r="I313"/>
  <c r="H313"/>
  <c r="I312"/>
  <c r="H312"/>
  <c r="I311"/>
  <c r="H311"/>
  <c r="I310"/>
  <c r="H310"/>
  <c r="I309"/>
  <c r="H309"/>
  <c r="I308"/>
  <c r="H308"/>
  <c r="I307"/>
  <c r="H307"/>
  <c r="J302" i="1"/>
  <c r="I226" i="3"/>
  <c r="H226"/>
  <c r="I327" i="4"/>
  <c r="H327"/>
  <c r="I326"/>
  <c r="H326"/>
  <c r="I325"/>
  <c r="H325"/>
  <c r="I324"/>
  <c r="H324"/>
  <c r="I323"/>
  <c r="H323"/>
  <c r="I322"/>
  <c r="H322"/>
  <c r="I321"/>
  <c r="H321"/>
  <c r="I233" i="3"/>
  <c r="H233"/>
  <c r="I230"/>
  <c r="H230"/>
  <c r="I333" i="4"/>
  <c r="H333"/>
  <c r="I332"/>
  <c r="H332"/>
  <c r="I331"/>
  <c r="H331"/>
  <c r="I330"/>
  <c r="H330"/>
  <c r="I329"/>
  <c r="H329"/>
  <c r="I328"/>
  <c r="H328"/>
  <c r="I236" i="3"/>
  <c r="H236"/>
  <c r="I235"/>
  <c r="I234"/>
  <c r="H234"/>
  <c r="I339" i="4"/>
  <c r="H339"/>
  <c r="I338"/>
  <c r="H338"/>
  <c r="I337"/>
  <c r="H337"/>
  <c r="I336"/>
  <c r="H336"/>
  <c r="I335"/>
  <c r="H335"/>
  <c r="I334"/>
  <c r="H334"/>
  <c r="J98" i="3" l="1"/>
  <c r="J100"/>
  <c r="J90"/>
  <c r="J97"/>
  <c r="J94"/>
  <c r="J99"/>
  <c r="J88"/>
  <c r="J87"/>
  <c r="J92"/>
  <c r="J96"/>
  <c r="J91"/>
  <c r="J101"/>
  <c r="J140" i="4"/>
  <c r="J175"/>
  <c r="J139"/>
  <c r="J143"/>
  <c r="J146"/>
  <c r="J141"/>
  <c r="J151"/>
  <c r="J147"/>
  <c r="J142"/>
  <c r="J148"/>
  <c r="J150"/>
  <c r="J103" i="3"/>
  <c r="J105"/>
  <c r="J104"/>
  <c r="J187" i="4"/>
  <c r="J154"/>
  <c r="J152"/>
  <c r="J139" i="3"/>
  <c r="J153" i="4"/>
  <c r="J155"/>
  <c r="J308"/>
  <c r="J201"/>
  <c r="J296"/>
  <c r="J258"/>
  <c r="J236"/>
  <c r="J244"/>
  <c r="J191"/>
  <c r="J165"/>
  <c r="J297"/>
  <c r="J263"/>
  <c r="J255"/>
  <c r="J257"/>
  <c r="J259"/>
  <c r="J239"/>
  <c r="J241"/>
  <c r="J243"/>
  <c r="J248"/>
  <c r="J188"/>
  <c r="J192"/>
  <c r="J166"/>
  <c r="J307"/>
  <c r="J328"/>
  <c r="J270"/>
  <c r="J251"/>
  <c r="J231"/>
  <c r="J218"/>
  <c r="J200"/>
  <c r="J202"/>
  <c r="J204"/>
  <c r="J122" i="3"/>
  <c r="J174" i="4"/>
  <c r="J178"/>
  <c r="J111" i="3"/>
  <c r="J115"/>
  <c r="J107"/>
  <c r="J184" i="4"/>
  <c r="J120" i="3"/>
  <c r="J167" i="4"/>
  <c r="J169"/>
  <c r="J106" i="3"/>
  <c r="J326" i="4"/>
  <c r="J298"/>
  <c r="J300"/>
  <c r="J277"/>
  <c r="J250"/>
  <c r="J230"/>
  <c r="J225"/>
  <c r="J222"/>
  <c r="J215"/>
  <c r="J217"/>
  <c r="J208"/>
  <c r="J332"/>
  <c r="J325"/>
  <c r="J309"/>
  <c r="J311"/>
  <c r="J316"/>
  <c r="J289"/>
  <c r="J293"/>
  <c r="J295"/>
  <c r="J279"/>
  <c r="J281"/>
  <c r="J253"/>
  <c r="J228"/>
  <c r="J232"/>
  <c r="J238"/>
  <c r="J196"/>
  <c r="J199"/>
  <c r="J180"/>
  <c r="J183"/>
  <c r="J162"/>
  <c r="J164"/>
  <c r="J157"/>
  <c r="J278"/>
  <c r="J260"/>
  <c r="J233"/>
  <c r="J235"/>
  <c r="J249"/>
  <c r="J209"/>
  <c r="J195"/>
  <c r="J179"/>
  <c r="J193"/>
  <c r="J159"/>
  <c r="J161"/>
  <c r="J317"/>
  <c r="J288"/>
  <c r="J274"/>
  <c r="J276"/>
  <c r="J264"/>
  <c r="J266"/>
  <c r="J254"/>
  <c r="J240"/>
  <c r="J247"/>
  <c r="J226"/>
  <c r="J221"/>
  <c r="J220"/>
  <c r="J205"/>
  <c r="J207"/>
  <c r="J177"/>
  <c r="J170"/>
  <c r="J172"/>
  <c r="J156"/>
  <c r="J315"/>
  <c r="J320"/>
  <c r="J334"/>
  <c r="J338"/>
  <c r="J329"/>
  <c r="J331"/>
  <c r="J304"/>
  <c r="J271"/>
  <c r="J273"/>
  <c r="J282"/>
  <c r="J284"/>
  <c r="J252"/>
  <c r="J229"/>
  <c r="J234"/>
  <c r="J237"/>
  <c r="J242"/>
  <c r="J245"/>
  <c r="J223"/>
  <c r="J216"/>
  <c r="J219"/>
  <c r="J173"/>
  <c r="J176"/>
  <c r="J181"/>
  <c r="J185"/>
  <c r="J190"/>
  <c r="J186"/>
  <c r="J189"/>
  <c r="J312"/>
  <c r="J318"/>
  <c r="J287"/>
  <c r="J290"/>
  <c r="J292"/>
  <c r="J301"/>
  <c r="J303"/>
  <c r="J305"/>
  <c r="J267"/>
  <c r="J269"/>
  <c r="J256"/>
  <c r="J261"/>
  <c r="J227"/>
  <c r="J210"/>
  <c r="J197"/>
  <c r="J203"/>
  <c r="J206"/>
  <c r="J194"/>
  <c r="J160"/>
  <c r="J163"/>
  <c r="J168"/>
  <c r="J171"/>
  <c r="J110" i="3"/>
  <c r="J119"/>
  <c r="J133"/>
  <c r="J136"/>
  <c r="J140"/>
  <c r="J145"/>
  <c r="J149"/>
  <c r="J127"/>
  <c r="J130"/>
  <c r="J123"/>
  <c r="J116"/>
  <c r="J126"/>
  <c r="J113"/>
  <c r="J141"/>
  <c r="J144"/>
  <c r="J153"/>
  <c r="J132"/>
  <c r="J117"/>
  <c r="J124"/>
  <c r="J129"/>
  <c r="J135"/>
  <c r="J143"/>
  <c r="J148"/>
  <c r="J204"/>
  <c r="J150"/>
  <c r="J159"/>
  <c r="J163"/>
  <c r="J172"/>
  <c r="J157"/>
  <c r="J174"/>
  <c r="J183"/>
  <c r="J160"/>
  <c r="J188"/>
  <c r="J196"/>
  <c r="J186"/>
  <c r="J197"/>
  <c r="J191"/>
  <c r="J171"/>
  <c r="J182"/>
  <c r="J192"/>
  <c r="J198"/>
  <c r="J200"/>
  <c r="J194"/>
  <c r="J212"/>
  <c r="J206"/>
  <c r="J214"/>
  <c r="J205"/>
  <c r="J209"/>
  <c r="J199"/>
  <c r="J310" i="4"/>
  <c r="J313"/>
  <c r="J319"/>
  <c r="J286"/>
  <c r="J294"/>
  <c r="J299"/>
  <c r="J272"/>
  <c r="J322"/>
  <c r="J324"/>
  <c r="J327"/>
  <c r="J321"/>
  <c r="J306"/>
  <c r="J291"/>
  <c r="J302"/>
  <c r="J275"/>
  <c r="J280"/>
  <c r="J283"/>
  <c r="J265"/>
  <c r="J268"/>
  <c r="J219" i="3"/>
  <c r="J230"/>
  <c r="J226"/>
  <c r="J211"/>
  <c r="J217"/>
  <c r="J224"/>
  <c r="J223"/>
  <c r="J335" i="4"/>
  <c r="J337"/>
  <c r="J339"/>
  <c r="J330"/>
  <c r="J323"/>
  <c r="J336"/>
  <c r="J333"/>
  <c r="J236" i="3"/>
  <c r="J233"/>
  <c r="J234"/>
  <c r="I241" l="1"/>
  <c r="H241"/>
  <c r="I240"/>
  <c r="H240"/>
  <c r="I239"/>
  <c r="I238"/>
  <c r="H238"/>
  <c r="I237"/>
  <c r="H237"/>
  <c r="I344" i="4"/>
  <c r="H344"/>
  <c r="I343"/>
  <c r="H343"/>
  <c r="I342"/>
  <c r="H342"/>
  <c r="I341"/>
  <c r="H341"/>
  <c r="I340"/>
  <c r="H340"/>
  <c r="H326" i="1"/>
  <c r="J326" s="1"/>
  <c r="I353" i="4"/>
  <c r="H353"/>
  <c r="I352"/>
  <c r="H352"/>
  <c r="I351"/>
  <c r="H351"/>
  <c r="I350"/>
  <c r="H350"/>
  <c r="I349"/>
  <c r="H349"/>
  <c r="I348"/>
  <c r="H348"/>
  <c r="I347"/>
  <c r="H347"/>
  <c r="I346"/>
  <c r="H346"/>
  <c r="I248" i="3"/>
  <c r="H248"/>
  <c r="I247"/>
  <c r="H247"/>
  <c r="I246"/>
  <c r="H246"/>
  <c r="I245"/>
  <c r="H245"/>
  <c r="I244"/>
  <c r="H244"/>
  <c r="I243"/>
  <c r="H243"/>
  <c r="I250"/>
  <c r="H250"/>
  <c r="I249"/>
  <c r="H249"/>
  <c r="I363" i="4"/>
  <c r="H363"/>
  <c r="I362"/>
  <c r="H362"/>
  <c r="I361"/>
  <c r="H361"/>
  <c r="I360"/>
  <c r="H360"/>
  <c r="I359"/>
  <c r="H359"/>
  <c r="I358"/>
  <c r="H358"/>
  <c r="I357"/>
  <c r="H357"/>
  <c r="I356"/>
  <c r="H356"/>
  <c r="I355"/>
  <c r="H355"/>
  <c r="I354"/>
  <c r="H354"/>
  <c r="I139" i="2"/>
  <c r="J347" i="4" l="1"/>
  <c r="J350"/>
  <c r="J360"/>
  <c r="J346"/>
  <c r="J351"/>
  <c r="J344"/>
  <c r="J357"/>
  <c r="J343"/>
  <c r="J241" i="3"/>
  <c r="J356" i="4"/>
  <c r="J361"/>
  <c r="J340"/>
  <c r="J354"/>
  <c r="J359"/>
  <c r="J362"/>
  <c r="J349"/>
  <c r="J352"/>
  <c r="J341"/>
  <c r="J355"/>
  <c r="J358"/>
  <c r="J363"/>
  <c r="J348"/>
  <c r="J353"/>
  <c r="J342"/>
  <c r="J246" i="3"/>
  <c r="J248"/>
  <c r="J237"/>
  <c r="J238"/>
  <c r="J249"/>
  <c r="J243"/>
  <c r="J245"/>
  <c r="J240"/>
  <c r="J250"/>
  <c r="J244"/>
  <c r="J247"/>
  <c r="I253"/>
  <c r="H253"/>
  <c r="I252"/>
  <c r="H252"/>
  <c r="I365" i="4"/>
  <c r="H365"/>
  <c r="I364"/>
  <c r="H364"/>
  <c r="I141" i="2"/>
  <c r="I140"/>
  <c r="J364" i="4" l="1"/>
  <c r="J365"/>
  <c r="J252" i="3"/>
  <c r="J253"/>
  <c r="H254"/>
  <c r="I251"/>
  <c r="H251"/>
  <c r="I255"/>
  <c r="H255"/>
  <c r="I367" i="4"/>
  <c r="H367"/>
  <c r="I366"/>
  <c r="H366"/>
  <c r="I372"/>
  <c r="H372"/>
  <c r="I371"/>
  <c r="H371"/>
  <c r="I370"/>
  <c r="H370"/>
  <c r="I369"/>
  <c r="H369"/>
  <c r="I368"/>
  <c r="H368"/>
  <c r="I258" i="3"/>
  <c r="H258"/>
  <c r="I257"/>
  <c r="H257"/>
  <c r="J370" i="4" l="1"/>
  <c r="J369"/>
  <c r="J372"/>
  <c r="J367"/>
  <c r="J368"/>
  <c r="J371"/>
  <c r="J366"/>
  <c r="J258" i="3"/>
  <c r="J257"/>
  <c r="J251"/>
  <c r="J255"/>
  <c r="K142" i="2"/>
  <c r="I261" i="3" l="1"/>
  <c r="H261"/>
  <c r="I260"/>
  <c r="H260"/>
  <c r="J261" l="1"/>
  <c r="J260"/>
  <c r="I423" i="4"/>
  <c r="H423"/>
  <c r="I422"/>
  <c r="H422"/>
  <c r="I421"/>
  <c r="H421"/>
  <c r="I420"/>
  <c r="H420"/>
  <c r="I419"/>
  <c r="H419"/>
  <c r="I418"/>
  <c r="H418"/>
  <c r="I417"/>
  <c r="H417"/>
  <c r="I416"/>
  <c r="H416"/>
  <c r="I415"/>
  <c r="H415"/>
  <c r="I414"/>
  <c r="H414"/>
  <c r="I413"/>
  <c r="H413"/>
  <c r="I412"/>
  <c r="H412"/>
  <c r="I411"/>
  <c r="H411"/>
  <c r="I410"/>
  <c r="H410"/>
  <c r="I409"/>
  <c r="H409"/>
  <c r="I408"/>
  <c r="H408"/>
  <c r="I407"/>
  <c r="H407"/>
  <c r="I406"/>
  <c r="H406"/>
  <c r="I405"/>
  <c r="H405"/>
  <c r="I404"/>
  <c r="H404"/>
  <c r="I403"/>
  <c r="H403"/>
  <c r="I402"/>
  <c r="H402"/>
  <c r="I401"/>
  <c r="H401"/>
  <c r="I400"/>
  <c r="H400"/>
  <c r="I399"/>
  <c r="H399"/>
  <c r="I398"/>
  <c r="H398"/>
  <c r="I397"/>
  <c r="H397"/>
  <c r="I396"/>
  <c r="H396"/>
  <c r="I395"/>
  <c r="H395"/>
  <c r="I394"/>
  <c r="H394"/>
  <c r="I393"/>
  <c r="H393"/>
  <c r="I392"/>
  <c r="H392"/>
  <c r="I391"/>
  <c r="H391"/>
  <c r="I390"/>
  <c r="H390"/>
  <c r="I389"/>
  <c r="H389"/>
  <c r="I388"/>
  <c r="H388"/>
  <c r="I387"/>
  <c r="H387"/>
  <c r="I386"/>
  <c r="H386"/>
  <c r="I385"/>
  <c r="H385"/>
  <c r="I384"/>
  <c r="H384"/>
  <c r="I383"/>
  <c r="H383"/>
  <c r="I382"/>
  <c r="H382"/>
  <c r="I381"/>
  <c r="H381"/>
  <c r="I379"/>
  <c r="H379"/>
  <c r="I378"/>
  <c r="H378"/>
  <c r="I377"/>
  <c r="H377"/>
  <c r="I376"/>
  <c r="H376"/>
  <c r="I375"/>
  <c r="H375"/>
  <c r="I374"/>
  <c r="H374"/>
  <c r="I373"/>
  <c r="H373"/>
  <c r="J377" l="1"/>
  <c r="J388"/>
  <c r="J392"/>
  <c r="J378"/>
  <c r="J381"/>
  <c r="J389"/>
  <c r="J391"/>
  <c r="J393"/>
  <c r="J399"/>
  <c r="J379"/>
  <c r="J396"/>
  <c r="J406"/>
  <c r="J412"/>
  <c r="J411"/>
  <c r="J404"/>
  <c r="J409"/>
  <c r="J416"/>
  <c r="J423"/>
  <c r="J374"/>
  <c r="J398"/>
  <c r="J382"/>
  <c r="J386"/>
  <c r="J400"/>
  <c r="J401"/>
  <c r="J403"/>
  <c r="J413"/>
  <c r="J419"/>
  <c r="J402"/>
  <c r="J414"/>
  <c r="J418"/>
  <c r="J373"/>
  <c r="J375"/>
  <c r="J385"/>
  <c r="J397"/>
  <c r="J408"/>
  <c r="J410"/>
  <c r="J415"/>
  <c r="J417"/>
  <c r="J420"/>
  <c r="J383"/>
  <c r="J395"/>
  <c r="J405"/>
  <c r="J376"/>
  <c r="J387"/>
  <c r="J394"/>
  <c r="J421"/>
  <c r="J384"/>
  <c r="J390"/>
  <c r="J407"/>
  <c r="J422"/>
  <c r="K147" i="2"/>
  <c r="G308" i="3"/>
  <c r="G225" i="2"/>
  <c r="I225" s="1"/>
  <c r="K225" s="1"/>
  <c r="G224"/>
  <c r="I224" s="1"/>
  <c r="K224" s="1"/>
  <c r="G223"/>
  <c r="I223" s="1"/>
  <c r="K223" s="1"/>
  <c r="G222"/>
  <c r="I222" s="1"/>
  <c r="K222" s="1"/>
  <c r="G221"/>
  <c r="I221" s="1"/>
  <c r="K221" s="1"/>
  <c r="G220"/>
  <c r="I220" s="1"/>
  <c r="K220" s="1"/>
  <c r="G219"/>
  <c r="I219" s="1"/>
  <c r="K219" s="1"/>
  <c r="G218"/>
  <c r="I218" s="1"/>
  <c r="K218" s="1"/>
  <c r="I217"/>
  <c r="K217" s="1"/>
  <c r="I216"/>
  <c r="K216" s="1"/>
  <c r="G215"/>
  <c r="I215" s="1"/>
  <c r="K215" s="1"/>
  <c r="G212"/>
  <c r="I212" s="1"/>
  <c r="K212" s="1"/>
  <c r="G211"/>
  <c r="I211" s="1"/>
  <c r="K211" s="1"/>
  <c r="G210"/>
  <c r="I210" s="1"/>
  <c r="K210" s="1"/>
  <c r="I209"/>
  <c r="K209" s="1"/>
  <c r="G208"/>
  <c r="I208" s="1"/>
  <c r="K208" s="1"/>
  <c r="I207"/>
  <c r="K207" s="1"/>
  <c r="K206"/>
  <c r="G206"/>
  <c r="G205"/>
  <c r="I205" s="1"/>
  <c r="K205" s="1"/>
  <c r="I204"/>
  <c r="K204" s="1"/>
  <c r="I203"/>
  <c r="K203" s="1"/>
  <c r="I202"/>
  <c r="K202" s="1"/>
  <c r="K201"/>
  <c r="K200"/>
  <c r="K199"/>
  <c r="K198"/>
  <c r="I197"/>
  <c r="K197" s="1"/>
  <c r="I195"/>
  <c r="K195" s="1"/>
  <c r="I194"/>
  <c r="K194" s="1"/>
  <c r="I193"/>
  <c r="K193" s="1"/>
  <c r="I192"/>
  <c r="K192" s="1"/>
  <c r="I191"/>
  <c r="K191" s="1"/>
  <c r="I190"/>
  <c r="K190" s="1"/>
  <c r="I189"/>
  <c r="K189" s="1"/>
  <c r="K188"/>
  <c r="K187"/>
  <c r="K181"/>
  <c r="K180"/>
  <c r="K179"/>
  <c r="K178"/>
  <c r="K177"/>
  <c r="K176"/>
  <c r="K175"/>
  <c r="K174"/>
  <c r="K173"/>
  <c r="K172"/>
  <c r="K171"/>
  <c r="K169"/>
  <c r="K168"/>
  <c r="K167"/>
  <c r="K166"/>
  <c r="K165"/>
  <c r="K164"/>
  <c r="G163"/>
  <c r="I163" s="1"/>
  <c r="K163" s="1"/>
  <c r="K162"/>
  <c r="K161"/>
  <c r="K160"/>
  <c r="K159"/>
  <c r="K158"/>
  <c r="K156"/>
  <c r="K154"/>
  <c r="K153"/>
  <c r="K152"/>
  <c r="K151"/>
  <c r="K150"/>
  <c r="K149"/>
  <c r="K148"/>
  <c r="H835" i="1"/>
  <c r="H834"/>
  <c r="H833"/>
  <c r="J833" s="1"/>
  <c r="H832"/>
  <c r="J832" s="1"/>
  <c r="J831"/>
  <c r="H830"/>
  <c r="J830" s="1"/>
  <c r="H829"/>
  <c r="J829" s="1"/>
  <c r="J828"/>
  <c r="J827"/>
  <c r="J826"/>
  <c r="H825"/>
  <c r="J825" s="1"/>
  <c r="J824"/>
  <c r="J823"/>
  <c r="J822"/>
  <c r="H821"/>
  <c r="J821" s="1"/>
  <c r="J820"/>
  <c r="J818"/>
  <c r="J817"/>
  <c r="H815"/>
  <c r="J815" s="1"/>
  <c r="H814"/>
  <c r="J814" s="1"/>
  <c r="H813"/>
  <c r="J813" s="1"/>
  <c r="H812"/>
  <c r="J812" s="1"/>
  <c r="H811"/>
  <c r="J811" s="1"/>
  <c r="H810"/>
  <c r="J810" s="1"/>
  <c r="H809"/>
  <c r="J809" s="1"/>
  <c r="H808"/>
  <c r="J808" s="1"/>
  <c r="H807"/>
  <c r="J807" s="1"/>
  <c r="J806"/>
  <c r="J805"/>
  <c r="H804"/>
  <c r="J804" s="1"/>
  <c r="H803"/>
  <c r="J803" s="1"/>
  <c r="H802"/>
  <c r="J802" s="1"/>
  <c r="H801"/>
  <c r="J801" s="1"/>
  <c r="H800"/>
  <c r="J800" s="1"/>
  <c r="H799"/>
  <c r="J799" s="1"/>
  <c r="H798"/>
  <c r="J798" s="1"/>
  <c r="J797"/>
  <c r="H796"/>
  <c r="J796" s="1"/>
  <c r="J795"/>
  <c r="H794"/>
  <c r="J794" s="1"/>
  <c r="H793"/>
  <c r="J793" s="1"/>
  <c r="H792"/>
  <c r="J792" s="1"/>
  <c r="H791"/>
  <c r="J791" s="1"/>
  <c r="J790"/>
  <c r="J789"/>
  <c r="J788"/>
  <c r="J787"/>
  <c r="H786"/>
  <c r="J786" s="1"/>
  <c r="H785"/>
  <c r="J785" s="1"/>
  <c r="J784"/>
  <c r="H783"/>
  <c r="J783" s="1"/>
  <c r="H782"/>
  <c r="J782" s="1"/>
  <c r="H781"/>
  <c r="J781" s="1"/>
  <c r="H780"/>
  <c r="J780" s="1"/>
  <c r="H779"/>
  <c r="J779" s="1"/>
  <c r="H778"/>
  <c r="J778" s="1"/>
  <c r="H777"/>
  <c r="J777" s="1"/>
  <c r="H776"/>
  <c r="J776" s="1"/>
  <c r="H775"/>
  <c r="J775" s="1"/>
  <c r="H774"/>
  <c r="J774" s="1"/>
  <c r="J773"/>
  <c r="J772"/>
  <c r="J771"/>
  <c r="J770"/>
  <c r="J769"/>
  <c r="H767"/>
  <c r="J767" s="1"/>
  <c r="H766"/>
  <c r="J766" s="1"/>
  <c r="H765"/>
  <c r="J765" s="1"/>
  <c r="H764"/>
  <c r="J764" s="1"/>
  <c r="H763"/>
  <c r="J763" s="1"/>
  <c r="H762"/>
  <c r="J762" s="1"/>
  <c r="J761"/>
  <c r="H760"/>
  <c r="J760" s="1"/>
  <c r="H759"/>
  <c r="J759" s="1"/>
  <c r="H758"/>
  <c r="J758" s="1"/>
  <c r="H757"/>
  <c r="J757" s="1"/>
  <c r="H756"/>
  <c r="J756" s="1"/>
  <c r="H755"/>
  <c r="J755" s="1"/>
  <c r="H754"/>
  <c r="J754" s="1"/>
  <c r="H753"/>
  <c r="J753" s="1"/>
  <c r="J752"/>
  <c r="J751"/>
  <c r="J750"/>
  <c r="J748"/>
  <c r="J747"/>
  <c r="H746"/>
  <c r="J746" s="1"/>
  <c r="J745"/>
  <c r="J744"/>
  <c r="J743"/>
  <c r="J742"/>
  <c r="J741"/>
  <c r="H740"/>
  <c r="J740" s="1"/>
  <c r="J739"/>
  <c r="J737"/>
  <c r="H736"/>
  <c r="J736" s="1"/>
  <c r="H735"/>
  <c r="J735" s="1"/>
  <c r="H734"/>
  <c r="J734" s="1"/>
  <c r="H733"/>
  <c r="J733" s="1"/>
  <c r="H732"/>
  <c r="J732" s="1"/>
  <c r="H731"/>
  <c r="J731" s="1"/>
  <c r="H730"/>
  <c r="J730" s="1"/>
  <c r="H729"/>
  <c r="J729" s="1"/>
  <c r="H728"/>
  <c r="J728" s="1"/>
  <c r="J727"/>
  <c r="J725"/>
  <c r="H724"/>
  <c r="J724" s="1"/>
  <c r="H723"/>
  <c r="J723" s="1"/>
  <c r="H722"/>
  <c r="J722" s="1"/>
  <c r="H721"/>
  <c r="J721" s="1"/>
  <c r="H720"/>
  <c r="J720" s="1"/>
  <c r="J718"/>
  <c r="J717"/>
  <c r="J716"/>
  <c r="J715"/>
  <c r="H714"/>
  <c r="J714" s="1"/>
  <c r="J713"/>
  <c r="J712"/>
  <c r="J711"/>
  <c r="J710"/>
  <c r="J709"/>
  <c r="J708"/>
  <c r="J707"/>
  <c r="H706"/>
  <c r="J706" s="1"/>
  <c r="H705"/>
  <c r="J705" s="1"/>
  <c r="H704"/>
  <c r="J704" s="1"/>
  <c r="J703"/>
  <c r="J702"/>
  <c r="J701"/>
  <c r="J700"/>
  <c r="J698"/>
  <c r="J697"/>
  <c r="J695"/>
  <c r="H694"/>
  <c r="J694" s="1"/>
  <c r="H693"/>
  <c r="J693" s="1"/>
  <c r="H692"/>
  <c r="J692" s="1"/>
  <c r="J691"/>
  <c r="H690"/>
  <c r="J690" s="1"/>
  <c r="J689"/>
  <c r="H688"/>
  <c r="J688" s="1"/>
  <c r="H687"/>
  <c r="J687" s="1"/>
  <c r="H686"/>
  <c r="J686" s="1"/>
  <c r="H685"/>
  <c r="J685" s="1"/>
  <c r="J684"/>
  <c r="J683"/>
  <c r="J682"/>
  <c r="J681"/>
  <c r="H680"/>
  <c r="H679"/>
  <c r="J679" s="1"/>
  <c r="J678"/>
  <c r="H677"/>
  <c r="J677" s="1"/>
  <c r="H675"/>
  <c r="J675" s="1"/>
  <c r="J674"/>
  <c r="J671"/>
  <c r="H670"/>
  <c r="J670" s="1"/>
  <c r="H669"/>
  <c r="J669" s="1"/>
  <c r="J668"/>
  <c r="J667"/>
  <c r="J666"/>
  <c r="H665"/>
  <c r="J665" s="1"/>
  <c r="H664"/>
  <c r="J664" s="1"/>
  <c r="H663"/>
  <c r="J663" s="1"/>
  <c r="H662"/>
  <c r="J662" s="1"/>
  <c r="H661"/>
  <c r="J661" s="1"/>
  <c r="H660"/>
  <c r="J660" s="1"/>
  <c r="H659"/>
  <c r="J659" s="1"/>
  <c r="H658"/>
  <c r="J658" s="1"/>
  <c r="H657"/>
  <c r="J657" s="1"/>
  <c r="J656"/>
  <c r="J655"/>
  <c r="J654"/>
  <c r="J653"/>
  <c r="J652"/>
  <c r="J650"/>
  <c r="J648"/>
  <c r="J647"/>
  <c r="J646"/>
  <c r="J645"/>
  <c r="J643"/>
  <c r="J642"/>
  <c r="J641"/>
  <c r="J640"/>
  <c r="J639"/>
  <c r="J638"/>
  <c r="J637"/>
  <c r="J636"/>
  <c r="J635"/>
  <c r="J634"/>
  <c r="J633"/>
  <c r="J632"/>
  <c r="J631"/>
  <c r="J630"/>
  <c r="J628"/>
  <c r="J627"/>
  <c r="J626"/>
  <c r="J625"/>
  <c r="J624"/>
  <c r="J623"/>
  <c r="J622"/>
  <c r="J621"/>
  <c r="J620"/>
  <c r="J619"/>
  <c r="J618"/>
  <c r="J617"/>
  <c r="J616"/>
  <c r="J615"/>
</calcChain>
</file>

<file path=xl/sharedStrings.xml><?xml version="1.0" encoding="utf-8"?>
<sst xmlns="http://schemas.openxmlformats.org/spreadsheetml/2006/main" count="3401" uniqueCount="52">
  <si>
    <t xml:space="preserve"> </t>
  </si>
  <si>
    <t>DATE</t>
  </si>
  <si>
    <t>SCRIPT NAME</t>
  </si>
  <si>
    <t>POSITION</t>
  </si>
  <si>
    <t xml:space="preserve">QUANTITY </t>
  </si>
  <si>
    <t xml:space="preserve"> RATE</t>
  </si>
  <si>
    <t>TARGETS</t>
  </si>
  <si>
    <t>PROFITS</t>
  </si>
  <si>
    <t>PROFIT &amp; LOSS</t>
  </si>
  <si>
    <t>TGT 1</t>
  </si>
  <si>
    <t>AMOUNT 1</t>
  </si>
  <si>
    <t>(In Dollar)</t>
  </si>
  <si>
    <t>Quatity - As per recomended lots of script</t>
  </si>
  <si>
    <t>CADJPY</t>
  </si>
  <si>
    <t>SHORT</t>
  </si>
  <si>
    <t>CHFJPY</t>
  </si>
  <si>
    <t>USDCHF</t>
  </si>
  <si>
    <t>LONG</t>
  </si>
  <si>
    <t>EURCHF</t>
  </si>
  <si>
    <t>EURJPY</t>
  </si>
  <si>
    <t>GBPJPY</t>
  </si>
  <si>
    <t>EURAUD</t>
  </si>
  <si>
    <t>AUDUSD</t>
  </si>
  <si>
    <t>GBPNZD</t>
  </si>
  <si>
    <t>GBPAUD</t>
  </si>
  <si>
    <t>EURUSD</t>
  </si>
  <si>
    <t>GBPCHF</t>
  </si>
  <si>
    <t>AUDJPY</t>
  </si>
  <si>
    <t>EURCAD</t>
  </si>
  <si>
    <t>GBPCAD</t>
  </si>
  <si>
    <t>NZDUSD</t>
  </si>
  <si>
    <t>USDJPY</t>
  </si>
  <si>
    <t>NZDJPY</t>
  </si>
  <si>
    <t>NZDCAD</t>
  </si>
  <si>
    <t>EURNZD</t>
  </si>
  <si>
    <t>GBPUSD</t>
  </si>
  <si>
    <t>USDCAD</t>
  </si>
  <si>
    <t>AUDCAD</t>
  </si>
  <si>
    <t>GBPBZD</t>
  </si>
  <si>
    <t>TGT 2</t>
  </si>
  <si>
    <t>CRUDEOIL</t>
  </si>
  <si>
    <t>NASDAQ</t>
  </si>
  <si>
    <t>SILVER</t>
  </si>
  <si>
    <t>GOLD</t>
  </si>
  <si>
    <t>DOW JONES (US30)</t>
  </si>
  <si>
    <t>DAX</t>
  </si>
  <si>
    <t>AMOUNT 2</t>
  </si>
  <si>
    <t>OPEN</t>
  </si>
  <si>
    <t>ELITE</t>
  </si>
  <si>
    <t>CRUDE OIL WTI</t>
  </si>
  <si>
    <t>NASDAQ(USTEC.F)</t>
  </si>
  <si>
    <t>DOW JONES</t>
  </si>
</sst>
</file>

<file path=xl/styles.xml><?xml version="1.0" encoding="utf-8"?>
<styleSheet xmlns="http://schemas.openxmlformats.org/spreadsheetml/2006/main">
  <numFmts count="3">
    <numFmt numFmtId="164" formatCode="[$-409]d\-mmm\-yy;@"/>
    <numFmt numFmtId="165" formatCode="mmm\ d&quot;, &quot;yyyy"/>
    <numFmt numFmtId="166" formatCode="0.0000"/>
  </numFmts>
  <fonts count="226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8"/>
      <color theme="3" tint="-0.249977111117893"/>
      <name val="Times New Roman"/>
      <family val="1"/>
    </font>
    <font>
      <b/>
      <sz val="10"/>
      <color theme="3" tint="-0.499984740745262"/>
      <name val="Times New Roman"/>
      <family val="1"/>
    </font>
    <font>
      <b/>
      <u/>
      <sz val="10"/>
      <color theme="3" tint="-0.499984740745262"/>
      <name val="Times New Roman"/>
      <family val="1"/>
    </font>
    <font>
      <b/>
      <sz val="12"/>
      <color theme="3" tint="-0.499984740745262"/>
      <name val="Times New Roman"/>
      <family val="1"/>
    </font>
    <font>
      <sz val="11"/>
      <color theme="3" tint="-0.499984740745262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3" tint="-0.499984740745262"/>
      <name val="Calibri"/>
      <family val="2"/>
      <scheme val="minor"/>
    </font>
    <font>
      <sz val="11"/>
      <color theme="3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sz val="11"/>
      <color theme="2" tint="-0.89999084444715716"/>
      <name val="Calibri"/>
      <family val="2"/>
      <scheme val="minor"/>
    </font>
    <font>
      <sz val="11"/>
      <color theme="3" tint="-0.249977111117893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C66"/>
        <bgColor indexed="64"/>
      </patternFill>
    </fill>
    <fill>
      <gradientFill degree="90">
        <stop position="0">
          <color theme="6" tint="0.79998168889431442"/>
        </stop>
        <stop position="1">
          <color theme="6" tint="0.39997558519241921"/>
        </stop>
      </gradientFill>
    </fill>
    <fill>
      <gradientFill degree="90">
        <stop position="0">
          <color theme="8" tint="0.39997558519241921"/>
        </stop>
        <stop position="1">
          <color theme="8" tint="0.79998168889431442"/>
        </stop>
      </gradientFill>
    </fill>
    <fill>
      <patternFill patternType="solid">
        <fgColor theme="0"/>
        <bgColor indexed="64"/>
      </patternFill>
    </fill>
    <fill>
      <patternFill patternType="solid">
        <fgColor rgb="FFFFCC66"/>
        <bgColor auto="1"/>
      </patternFill>
    </fill>
    <fill>
      <gradientFill degree="90">
        <stop position="0">
          <color theme="6" tint="0.80001220740379042"/>
        </stop>
        <stop position="1">
          <color theme="6" tint="0.40000610370189521"/>
        </stop>
      </gradientFill>
    </fill>
    <fill>
      <gradientFill degree="90">
        <stop position="0">
          <color theme="8" tint="0.40000610370189521"/>
        </stop>
        <stop position="1">
          <color theme="8" tint="0.80001220740379042"/>
        </stop>
      </gradientFill>
    </fill>
  </fills>
  <borders count="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316">
    <xf numFmtId="0" fontId="0" fillId="0" borderId="0" xfId="0"/>
    <xf numFmtId="164" fontId="212" fillId="2" borderId="1" xfId="0" applyNumberFormat="1" applyFont="1" applyFill="1" applyBorder="1" applyAlignment="1">
      <alignment horizontal="center" vertical="center"/>
    </xf>
    <xf numFmtId="165" fontId="212" fillId="2" borderId="2" xfId="0" applyNumberFormat="1" applyFont="1" applyFill="1" applyBorder="1" applyAlignment="1">
      <alignment horizontal="center" vertical="center"/>
    </xf>
    <xf numFmtId="166" fontId="212" fillId="2" borderId="2" xfId="0" applyNumberFormat="1" applyFont="1" applyFill="1" applyBorder="1" applyAlignment="1">
      <alignment horizontal="center" vertical="center"/>
    </xf>
    <xf numFmtId="164" fontId="212" fillId="3" borderId="3" xfId="0" applyNumberFormat="1" applyFont="1" applyFill="1" applyBorder="1" applyAlignment="1">
      <alignment horizontal="center" vertical="center"/>
    </xf>
    <xf numFmtId="165" fontId="212" fillId="3" borderId="4" xfId="0" applyNumberFormat="1" applyFont="1" applyFill="1" applyBorder="1" applyAlignment="1">
      <alignment horizontal="center" vertical="center"/>
    </xf>
    <xf numFmtId="165" fontId="212" fillId="2" borderId="4" xfId="0" applyNumberFormat="1" applyFont="1" applyFill="1" applyBorder="1" applyAlignment="1">
      <alignment horizontal="center" vertical="center"/>
    </xf>
    <xf numFmtId="166" fontId="212" fillId="2" borderId="4" xfId="0" applyNumberFormat="1" applyFont="1" applyFill="1" applyBorder="1" applyAlignment="1">
      <alignment horizontal="center" vertical="center"/>
    </xf>
    <xf numFmtId="164" fontId="213" fillId="4" borderId="1" xfId="0" applyNumberFormat="1" applyFont="1" applyFill="1" applyBorder="1" applyAlignment="1">
      <alignment horizontal="center" vertical="center"/>
    </xf>
    <xf numFmtId="2" fontId="213" fillId="4" borderId="2" xfId="0" applyNumberFormat="1" applyFont="1" applyFill="1" applyBorder="1" applyAlignment="1">
      <alignment horizontal="center" vertical="center"/>
    </xf>
    <xf numFmtId="0" fontId="213" fillId="4" borderId="2" xfId="0" applyNumberFormat="1" applyFont="1" applyFill="1" applyBorder="1" applyAlignment="1">
      <alignment horizontal="center" vertical="center"/>
    </xf>
    <xf numFmtId="166" fontId="214" fillId="4" borderId="2" xfId="0" applyNumberFormat="1" applyFont="1" applyFill="1" applyBorder="1" applyAlignment="1">
      <alignment horizontal="center" vertical="center"/>
    </xf>
    <xf numFmtId="2" fontId="214" fillId="4" borderId="2" xfId="0" applyNumberFormat="1" applyFont="1" applyFill="1" applyBorder="1" applyAlignment="1">
      <alignment horizontal="center" vertical="center"/>
    </xf>
    <xf numFmtId="164" fontId="213" fillId="4" borderId="3" xfId="0" applyNumberFormat="1" applyFont="1" applyFill="1" applyBorder="1" applyAlignment="1">
      <alignment horizontal="center" vertical="center"/>
    </xf>
    <xf numFmtId="2" fontId="213" fillId="4" borderId="4" xfId="0" applyNumberFormat="1" applyFont="1" applyFill="1" applyBorder="1" applyAlignment="1">
      <alignment horizontal="center" vertical="center"/>
    </xf>
    <xf numFmtId="0" fontId="213" fillId="4" borderId="4" xfId="0" applyNumberFormat="1" applyFont="1" applyFill="1" applyBorder="1" applyAlignment="1">
      <alignment horizontal="center" vertical="center"/>
    </xf>
    <xf numFmtId="166" fontId="213" fillId="4" borderId="4" xfId="0" applyNumberFormat="1" applyFont="1" applyFill="1" applyBorder="1" applyAlignment="1">
      <alignment horizontal="center" vertical="center"/>
    </xf>
    <xf numFmtId="166" fontId="215" fillId="2" borderId="6" xfId="0" applyNumberFormat="1" applyFont="1" applyFill="1" applyBorder="1" applyAlignment="1">
      <alignment horizontal="center" vertical="center"/>
    </xf>
    <xf numFmtId="2" fontId="215" fillId="2" borderId="6" xfId="0" applyNumberFormat="1" applyFont="1" applyFill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2" fontId="216" fillId="0" borderId="0" xfId="0" applyNumberFormat="1" applyFont="1" applyAlignment="1">
      <alignment horizontal="center" vertical="center"/>
    </xf>
    <xf numFmtId="2" fontId="217" fillId="0" borderId="0" xfId="0" applyNumberFormat="1" applyFont="1" applyAlignment="1">
      <alignment horizontal="center" vertical="center"/>
    </xf>
    <xf numFmtId="2" fontId="218" fillId="0" borderId="0" xfId="0" applyNumberFormat="1" applyFont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2" fontId="219" fillId="0" borderId="0" xfId="0" applyNumberFormat="1" applyFont="1" applyAlignment="1">
      <alignment horizontal="center" vertical="center"/>
    </xf>
    <xf numFmtId="0" fontId="0" fillId="5" borderId="0" xfId="0" applyFill="1"/>
    <xf numFmtId="2" fontId="213" fillId="4" borderId="7" xfId="0" applyNumberFormat="1" applyFont="1" applyFill="1" applyBorder="1" applyAlignment="1">
      <alignment horizontal="center" vertical="center"/>
    </xf>
    <xf numFmtId="2" fontId="213" fillId="4" borderId="8" xfId="0" applyNumberFormat="1" applyFont="1" applyFill="1" applyBorder="1" applyAlignment="1">
      <alignment horizontal="center" vertical="center"/>
    </xf>
    <xf numFmtId="2" fontId="216" fillId="0" borderId="0" xfId="0" applyNumberFormat="1" applyFont="1"/>
    <xf numFmtId="2" fontId="218" fillId="0" borderId="0" xfId="0" applyNumberFormat="1" applyFont="1"/>
    <xf numFmtId="2" fontId="217" fillId="0" borderId="0" xfId="0" applyNumberFormat="1" applyFont="1"/>
    <xf numFmtId="2" fontId="0" fillId="0" borderId="0" xfId="0" applyNumberFormat="1"/>
    <xf numFmtId="0" fontId="220" fillId="0" borderId="0" xfId="0" applyFont="1" applyFill="1" applyAlignment="1"/>
    <xf numFmtId="164" fontId="220" fillId="0" borderId="0" xfId="0" applyNumberFormat="1" applyFont="1" applyFill="1" applyAlignment="1">
      <alignment horizontal="center" vertical="center"/>
    </xf>
    <xf numFmtId="0" fontId="220" fillId="0" borderId="0" xfId="0" applyFont="1" applyFill="1" applyAlignment="1">
      <alignment horizontal="center" vertical="center"/>
    </xf>
    <xf numFmtId="166" fontId="220" fillId="0" borderId="0" xfId="0" applyNumberFormat="1" applyFont="1" applyFill="1" applyAlignment="1">
      <alignment horizontal="center" vertical="center"/>
    </xf>
    <xf numFmtId="2" fontId="221" fillId="0" borderId="0" xfId="0" applyNumberFormat="1" applyFont="1" applyFill="1" applyAlignment="1">
      <alignment horizontal="center" vertical="center"/>
    </xf>
    <xf numFmtId="2" fontId="222" fillId="0" borderId="0" xfId="0" applyNumberFormat="1" applyFont="1" applyAlignment="1">
      <alignment horizontal="center" vertical="center"/>
    </xf>
    <xf numFmtId="164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66" fontId="0" fillId="0" borderId="0" xfId="0" applyNumberFormat="1" applyFont="1" applyFill="1" applyAlignment="1">
      <alignment horizontal="center" vertical="center"/>
    </xf>
    <xf numFmtId="2" fontId="217" fillId="0" borderId="0" xfId="0" applyNumberFormat="1" applyFont="1" applyFill="1" applyAlignment="1">
      <alignment horizontal="center" vertical="center"/>
    </xf>
    <xf numFmtId="2" fontId="217" fillId="0" borderId="0" xfId="0" applyNumberFormat="1" applyFont="1" applyFill="1" applyAlignment="1">
      <alignment horizontal="right" vertical="center"/>
    </xf>
    <xf numFmtId="0" fontId="0" fillId="0" borderId="0" xfId="0" applyFont="1" applyFill="1" applyAlignment="1"/>
    <xf numFmtId="0" fontId="0" fillId="0" borderId="0" xfId="0" applyAlignment="1">
      <alignment horizontal="center"/>
    </xf>
    <xf numFmtId="166" fontId="0" fillId="0" borderId="0" xfId="0" applyNumberFormat="1" applyAlignment="1">
      <alignment horizontal="center"/>
    </xf>
    <xf numFmtId="2" fontId="223" fillId="0" borderId="0" xfId="0" applyNumberFormat="1" applyFont="1" applyAlignment="1">
      <alignment horizontal="center" vertical="center"/>
    </xf>
    <xf numFmtId="164" fontId="212" fillId="6" borderId="1" xfId="0" applyNumberFormat="1" applyFont="1" applyFill="1" applyBorder="1" applyAlignment="1">
      <alignment horizontal="center" vertical="center"/>
    </xf>
    <xf numFmtId="165" fontId="212" fillId="6" borderId="2" xfId="0" applyNumberFormat="1" applyFont="1" applyFill="1" applyBorder="1" applyAlignment="1">
      <alignment horizontal="center" vertical="center"/>
    </xf>
    <xf numFmtId="166" fontId="212" fillId="6" borderId="2" xfId="0" applyNumberFormat="1" applyFont="1" applyFill="1" applyBorder="1" applyAlignment="1">
      <alignment horizontal="center" vertical="center"/>
    </xf>
    <xf numFmtId="164" fontId="212" fillId="7" borderId="3" xfId="0" applyNumberFormat="1" applyFont="1" applyFill="1" applyBorder="1" applyAlignment="1">
      <alignment horizontal="center" vertical="center"/>
    </xf>
    <xf numFmtId="165" fontId="212" fillId="7" borderId="4" xfId="0" applyNumberFormat="1" applyFont="1" applyFill="1" applyBorder="1" applyAlignment="1">
      <alignment horizontal="center" vertical="center"/>
    </xf>
    <xf numFmtId="165" fontId="212" fillId="6" borderId="4" xfId="0" applyNumberFormat="1" applyFont="1" applyFill="1" applyBorder="1" applyAlignment="1">
      <alignment horizontal="center" vertical="center"/>
    </xf>
    <xf numFmtId="166" fontId="212" fillId="6" borderId="4" xfId="0" applyNumberFormat="1" applyFont="1" applyFill="1" applyBorder="1" applyAlignment="1">
      <alignment horizontal="center" vertical="center"/>
    </xf>
    <xf numFmtId="164" fontId="213" fillId="8" borderId="1" xfId="0" applyNumberFormat="1" applyFont="1" applyFill="1" applyBorder="1" applyAlignment="1">
      <alignment horizontal="center" vertical="center"/>
    </xf>
    <xf numFmtId="2" fontId="213" fillId="8" borderId="2" xfId="0" applyNumberFormat="1" applyFont="1" applyFill="1" applyBorder="1" applyAlignment="1">
      <alignment horizontal="center" vertical="center"/>
    </xf>
    <xf numFmtId="0" fontId="213" fillId="8" borderId="2" xfId="0" applyNumberFormat="1" applyFont="1" applyFill="1" applyBorder="1" applyAlignment="1">
      <alignment horizontal="center" vertical="center"/>
    </xf>
    <xf numFmtId="166" fontId="214" fillId="8" borderId="2" xfId="0" applyNumberFormat="1" applyFont="1" applyFill="1" applyBorder="1" applyAlignment="1">
      <alignment horizontal="center" vertical="center"/>
    </xf>
    <xf numFmtId="2" fontId="214" fillId="8" borderId="2" xfId="0" applyNumberFormat="1" applyFont="1" applyFill="1" applyBorder="1" applyAlignment="1">
      <alignment horizontal="center" vertical="center"/>
    </xf>
    <xf numFmtId="2" fontId="213" fillId="8" borderId="7" xfId="0" applyNumberFormat="1" applyFont="1" applyFill="1" applyBorder="1" applyAlignment="1">
      <alignment horizontal="center" vertical="center"/>
    </xf>
    <xf numFmtId="164" fontId="213" fillId="8" borderId="3" xfId="0" applyNumberFormat="1" applyFont="1" applyFill="1" applyBorder="1" applyAlignment="1">
      <alignment horizontal="center" vertical="center"/>
    </xf>
    <xf numFmtId="2" fontId="213" fillId="8" borderId="4" xfId="0" applyNumberFormat="1" applyFont="1" applyFill="1" applyBorder="1" applyAlignment="1">
      <alignment horizontal="center" vertical="center"/>
    </xf>
    <xf numFmtId="0" fontId="213" fillId="8" borderId="4" xfId="0" applyNumberFormat="1" applyFont="1" applyFill="1" applyBorder="1" applyAlignment="1">
      <alignment horizontal="center" vertical="center"/>
    </xf>
    <xf numFmtId="166" fontId="213" fillId="8" borderId="4" xfId="0" applyNumberFormat="1" applyFont="1" applyFill="1" applyBorder="1" applyAlignment="1">
      <alignment horizontal="center" vertical="center"/>
    </xf>
    <xf numFmtId="2" fontId="213" fillId="8" borderId="8" xfId="0" applyNumberFormat="1" applyFont="1" applyFill="1" applyBorder="1" applyAlignment="1">
      <alignment horizontal="center" vertical="center"/>
    </xf>
    <xf numFmtId="166" fontId="215" fillId="6" borderId="6" xfId="0" applyNumberFormat="1" applyFont="1" applyFill="1" applyBorder="1" applyAlignment="1">
      <alignment horizontal="center" vertical="center"/>
    </xf>
    <xf numFmtId="2" fontId="215" fillId="6" borderId="6" xfId="0" applyNumberFormat="1" applyFont="1" applyFill="1" applyBorder="1" applyAlignment="1">
      <alignment horizontal="center" vertical="center"/>
    </xf>
    <xf numFmtId="166" fontId="217" fillId="0" borderId="0" xfId="0" applyNumberFormat="1" applyFont="1" applyAlignment="1">
      <alignment horizontal="center" vertical="center"/>
    </xf>
    <xf numFmtId="0" fontId="218" fillId="0" borderId="0" xfId="0" applyFont="1" applyAlignment="1">
      <alignment horizontal="center" vertical="center"/>
    </xf>
    <xf numFmtId="1" fontId="218" fillId="0" borderId="0" xfId="0" applyNumberFormat="1" applyFont="1" applyAlignment="1">
      <alignment horizontal="center" vertical="center"/>
    </xf>
    <xf numFmtId="0" fontId="218" fillId="0" borderId="0" xfId="0" applyFont="1"/>
    <xf numFmtId="0" fontId="218" fillId="0" borderId="0" xfId="0" applyFont="1" applyAlignment="1">
      <alignment horizontal="center"/>
    </xf>
    <xf numFmtId="0" fontId="211" fillId="0" borderId="0" xfId="0" applyFont="1" applyAlignment="1">
      <alignment horizontal="center" vertical="center"/>
    </xf>
    <xf numFmtId="0" fontId="211" fillId="0" borderId="0" xfId="0" applyFont="1" applyAlignment="1">
      <alignment horizontal="center"/>
    </xf>
    <xf numFmtId="0" fontId="210" fillId="0" borderId="0" xfId="0" applyFont="1" applyAlignment="1">
      <alignment horizontal="center" vertical="center"/>
    </xf>
    <xf numFmtId="2" fontId="216" fillId="0" borderId="0" xfId="0" applyNumberFormat="1" applyFont="1" applyFill="1" applyAlignment="1">
      <alignment horizontal="center" vertical="center"/>
    </xf>
    <xf numFmtId="2" fontId="216" fillId="0" borderId="0" xfId="0" applyNumberFormat="1" applyFont="1" applyFill="1" applyAlignment="1"/>
    <xf numFmtId="2" fontId="216" fillId="0" borderId="0" xfId="0" applyNumberFormat="1" applyFont="1" applyAlignment="1">
      <alignment horizontal="right" vertical="center"/>
    </xf>
    <xf numFmtId="0" fontId="209" fillId="0" borderId="0" xfId="0" applyFont="1" applyAlignment="1">
      <alignment horizontal="center" vertical="center"/>
    </xf>
    <xf numFmtId="0" fontId="208" fillId="0" borderId="0" xfId="0" applyFont="1" applyAlignment="1">
      <alignment horizontal="center" vertical="center"/>
    </xf>
    <xf numFmtId="2" fontId="217" fillId="0" borderId="0" xfId="0" applyNumberFormat="1" applyFont="1" applyFill="1" applyAlignment="1"/>
    <xf numFmtId="2" fontId="217" fillId="0" borderId="0" xfId="0" applyNumberFormat="1" applyFont="1" applyAlignment="1">
      <alignment horizontal="right" vertical="center"/>
    </xf>
    <xf numFmtId="0" fontId="207" fillId="0" borderId="0" xfId="0" applyFont="1" applyAlignment="1">
      <alignment horizontal="center" vertical="center"/>
    </xf>
    <xf numFmtId="0" fontId="206" fillId="0" borderId="0" xfId="0" applyFont="1" applyAlignment="1">
      <alignment horizontal="center" vertical="center"/>
    </xf>
    <xf numFmtId="0" fontId="205" fillId="0" borderId="0" xfId="0" applyFont="1" applyAlignment="1">
      <alignment horizontal="center" vertical="center"/>
    </xf>
    <xf numFmtId="0" fontId="204" fillId="0" borderId="0" xfId="0" applyFont="1" applyAlignment="1">
      <alignment horizontal="center" vertical="center"/>
    </xf>
    <xf numFmtId="0" fontId="203" fillId="0" borderId="0" xfId="0" applyFont="1" applyAlignment="1">
      <alignment horizontal="center" vertical="center"/>
    </xf>
    <xf numFmtId="0" fontId="202" fillId="0" borderId="0" xfId="0" applyFont="1" applyAlignment="1">
      <alignment horizontal="center" vertical="center"/>
    </xf>
    <xf numFmtId="0" fontId="201" fillId="0" borderId="0" xfId="0" applyFont="1" applyAlignment="1">
      <alignment horizontal="center" vertical="center"/>
    </xf>
    <xf numFmtId="0" fontId="200" fillId="0" borderId="0" xfId="0" applyFont="1" applyAlignment="1">
      <alignment horizontal="center" vertical="center"/>
    </xf>
    <xf numFmtId="0" fontId="199" fillId="0" borderId="0" xfId="0" applyFont="1" applyAlignment="1">
      <alignment horizontal="center" vertical="center"/>
    </xf>
    <xf numFmtId="0" fontId="198" fillId="0" borderId="0" xfId="0" applyFont="1" applyAlignment="1">
      <alignment horizontal="center" vertical="center"/>
    </xf>
    <xf numFmtId="0" fontId="197" fillId="0" borderId="0" xfId="0" applyFont="1" applyAlignment="1">
      <alignment horizontal="center" vertical="center"/>
    </xf>
    <xf numFmtId="0" fontId="196" fillId="0" borderId="0" xfId="0" applyFont="1" applyAlignment="1">
      <alignment horizontal="center" vertical="center"/>
    </xf>
    <xf numFmtId="0" fontId="195" fillId="0" borderId="0" xfId="0" applyFont="1" applyAlignment="1">
      <alignment horizontal="center" vertical="center"/>
    </xf>
    <xf numFmtId="0" fontId="194" fillId="0" borderId="0" xfId="0" applyFont="1" applyAlignment="1">
      <alignment horizontal="center" vertical="center"/>
    </xf>
    <xf numFmtId="0" fontId="193" fillId="0" borderId="0" xfId="0" applyFont="1" applyAlignment="1">
      <alignment horizontal="center" vertical="center"/>
    </xf>
    <xf numFmtId="0" fontId="192" fillId="0" borderId="0" xfId="0" applyFont="1" applyAlignment="1">
      <alignment horizontal="center" vertical="center"/>
    </xf>
    <xf numFmtId="0" fontId="191" fillId="0" borderId="0" xfId="0" applyFont="1" applyAlignment="1">
      <alignment horizontal="center" vertical="center"/>
    </xf>
    <xf numFmtId="0" fontId="190" fillId="0" borderId="0" xfId="0" applyFont="1" applyAlignment="1">
      <alignment horizontal="center" vertical="center"/>
    </xf>
    <xf numFmtId="0" fontId="189" fillId="0" borderId="0" xfId="0" applyFont="1" applyAlignment="1">
      <alignment horizontal="center" vertical="center"/>
    </xf>
    <xf numFmtId="0" fontId="188" fillId="0" borderId="0" xfId="0" applyFont="1" applyAlignment="1">
      <alignment horizontal="center" vertical="center"/>
    </xf>
    <xf numFmtId="0" fontId="187" fillId="0" borderId="0" xfId="0" applyFont="1" applyAlignment="1">
      <alignment horizontal="center" vertical="center"/>
    </xf>
    <xf numFmtId="0" fontId="186" fillId="0" borderId="0" xfId="0" applyFont="1" applyAlignment="1">
      <alignment horizontal="center" vertical="center"/>
    </xf>
    <xf numFmtId="0" fontId="185" fillId="0" borderId="0" xfId="0" applyFont="1" applyAlignment="1">
      <alignment horizontal="center" vertical="center"/>
    </xf>
    <xf numFmtId="0" fontId="184" fillId="0" borderId="0" xfId="0" applyFont="1" applyAlignment="1">
      <alignment horizontal="center" vertical="center"/>
    </xf>
    <xf numFmtId="0" fontId="183" fillId="0" borderId="0" xfId="0" applyFont="1" applyAlignment="1">
      <alignment horizontal="center" vertical="center"/>
    </xf>
    <xf numFmtId="0" fontId="182" fillId="0" borderId="0" xfId="0" applyFont="1" applyAlignment="1">
      <alignment horizontal="center" vertical="center"/>
    </xf>
    <xf numFmtId="0" fontId="181" fillId="0" borderId="0" xfId="0" applyFont="1" applyAlignment="1">
      <alignment horizontal="center"/>
    </xf>
    <xf numFmtId="0" fontId="180" fillId="0" borderId="0" xfId="0" applyFont="1" applyAlignment="1">
      <alignment horizontal="center"/>
    </xf>
    <xf numFmtId="0" fontId="180" fillId="0" borderId="0" xfId="0" applyFont="1" applyAlignment="1">
      <alignment horizontal="center" vertical="center"/>
    </xf>
    <xf numFmtId="0" fontId="179" fillId="0" borderId="0" xfId="0" applyFont="1" applyAlignment="1">
      <alignment horizontal="center" vertical="center"/>
    </xf>
    <xf numFmtId="0" fontId="178" fillId="0" borderId="0" xfId="0" applyFont="1" applyAlignment="1">
      <alignment horizontal="center" vertical="center"/>
    </xf>
    <xf numFmtId="0" fontId="177" fillId="0" borderId="0" xfId="0" applyFont="1" applyAlignment="1">
      <alignment horizontal="center" vertical="center"/>
    </xf>
    <xf numFmtId="2" fontId="224" fillId="0" borderId="0" xfId="0" applyNumberFormat="1" applyFont="1" applyFill="1" applyAlignment="1">
      <alignment horizontal="center" vertical="center"/>
    </xf>
    <xf numFmtId="2" fontId="224" fillId="0" borderId="0" xfId="0" applyNumberFormat="1" applyFont="1" applyFill="1" applyAlignment="1"/>
    <xf numFmtId="2" fontId="224" fillId="0" borderId="0" xfId="0" applyNumberFormat="1" applyFont="1" applyFill="1" applyAlignment="1">
      <alignment horizontal="right" vertical="center"/>
    </xf>
    <xf numFmtId="0" fontId="176" fillId="0" borderId="0" xfId="0" applyFont="1" applyAlignment="1">
      <alignment horizontal="center" vertical="center"/>
    </xf>
    <xf numFmtId="2" fontId="224" fillId="0" borderId="0" xfId="0" applyNumberFormat="1" applyFont="1" applyAlignment="1">
      <alignment horizontal="center" vertical="center"/>
    </xf>
    <xf numFmtId="0" fontId="175" fillId="0" borderId="0" xfId="0" applyFont="1" applyAlignment="1">
      <alignment horizontal="center" vertical="center"/>
    </xf>
    <xf numFmtId="0" fontId="174" fillId="0" borderId="0" xfId="0" applyFont="1" applyAlignment="1">
      <alignment horizontal="center" vertical="center"/>
    </xf>
    <xf numFmtId="0" fontId="173" fillId="0" borderId="0" xfId="0" applyFont="1" applyAlignment="1">
      <alignment horizontal="center" vertical="center"/>
    </xf>
    <xf numFmtId="0" fontId="172" fillId="0" borderId="0" xfId="0" applyFont="1" applyAlignment="1">
      <alignment horizontal="center" vertical="center"/>
    </xf>
    <xf numFmtId="2" fontId="216" fillId="0" borderId="0" xfId="0" applyNumberFormat="1" applyFont="1" applyFill="1" applyAlignment="1">
      <alignment horizontal="right" vertical="center"/>
    </xf>
    <xf numFmtId="0" fontId="171" fillId="0" borderId="0" xfId="0" applyFont="1" applyAlignment="1">
      <alignment horizontal="center" vertical="center"/>
    </xf>
    <xf numFmtId="0" fontId="170" fillId="0" borderId="0" xfId="0" applyFont="1" applyAlignment="1">
      <alignment horizontal="center"/>
    </xf>
    <xf numFmtId="0" fontId="169" fillId="0" borderId="0" xfId="0" applyFont="1" applyAlignment="1">
      <alignment horizontal="center" vertical="center"/>
    </xf>
    <xf numFmtId="0" fontId="168" fillId="0" borderId="0" xfId="0" applyFont="1" applyAlignment="1">
      <alignment horizontal="center"/>
    </xf>
    <xf numFmtId="0" fontId="167" fillId="0" borderId="0" xfId="0" applyFont="1" applyAlignment="1">
      <alignment horizontal="center" vertical="center"/>
    </xf>
    <xf numFmtId="0" fontId="166" fillId="0" borderId="0" xfId="0" applyFont="1" applyAlignment="1">
      <alignment horizontal="center" vertical="center"/>
    </xf>
    <xf numFmtId="0" fontId="165" fillId="0" borderId="0" xfId="0" applyFont="1" applyAlignment="1">
      <alignment horizontal="center" vertical="center"/>
    </xf>
    <xf numFmtId="0" fontId="164" fillId="0" borderId="0" xfId="0" applyFont="1" applyAlignment="1">
      <alignment horizontal="center" vertical="center"/>
    </xf>
    <xf numFmtId="0" fontId="163" fillId="0" borderId="0" xfId="0" applyFont="1" applyAlignment="1">
      <alignment horizontal="center" vertical="center"/>
    </xf>
    <xf numFmtId="0" fontId="162" fillId="0" borderId="0" xfId="0" applyFont="1" applyAlignment="1">
      <alignment horizontal="center" vertical="center"/>
    </xf>
    <xf numFmtId="0" fontId="161" fillId="0" borderId="0" xfId="0" applyFont="1" applyAlignment="1">
      <alignment horizontal="center" vertical="center"/>
    </xf>
    <xf numFmtId="0" fontId="161" fillId="0" borderId="0" xfId="0" applyFont="1" applyAlignment="1">
      <alignment horizontal="center"/>
    </xf>
    <xf numFmtId="0" fontId="160" fillId="0" borderId="0" xfId="0" applyFont="1" applyAlignment="1">
      <alignment horizontal="center" vertical="center"/>
    </xf>
    <xf numFmtId="0" fontId="159" fillId="0" borderId="0" xfId="0" applyFont="1" applyAlignment="1">
      <alignment horizontal="center" vertical="center"/>
    </xf>
    <xf numFmtId="0" fontId="158" fillId="0" borderId="0" xfId="0" applyFont="1" applyAlignment="1">
      <alignment horizontal="center" vertical="center"/>
    </xf>
    <xf numFmtId="0" fontId="157" fillId="0" borderId="0" xfId="0" applyFont="1" applyAlignment="1">
      <alignment horizontal="center" vertical="center"/>
    </xf>
    <xf numFmtId="0" fontId="156" fillId="0" borderId="0" xfId="0" applyFont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4" fillId="0" borderId="0" xfId="0" applyFont="1" applyAlignment="1">
      <alignment horizontal="center"/>
    </xf>
    <xf numFmtId="0" fontId="153" fillId="0" borderId="0" xfId="0" applyFont="1" applyAlignment="1">
      <alignment horizontal="center" vertical="center"/>
    </xf>
    <xf numFmtId="0" fontId="152" fillId="0" borderId="0" xfId="0" applyFont="1" applyAlignment="1">
      <alignment horizontal="center" vertical="center"/>
    </xf>
    <xf numFmtId="0" fontId="151" fillId="0" borderId="0" xfId="0" applyFont="1" applyAlignment="1">
      <alignment horizontal="center" vertical="center"/>
    </xf>
    <xf numFmtId="0" fontId="150" fillId="0" borderId="0" xfId="0" applyFont="1" applyAlignment="1">
      <alignment horizontal="center" vertical="center"/>
    </xf>
    <xf numFmtId="0" fontId="149" fillId="0" borderId="0" xfId="0" applyFont="1" applyAlignment="1">
      <alignment horizontal="center" vertical="center"/>
    </xf>
    <xf numFmtId="0" fontId="148" fillId="0" borderId="0" xfId="0" applyFont="1" applyAlignment="1">
      <alignment horizontal="center" vertical="center"/>
    </xf>
    <xf numFmtId="0" fontId="147" fillId="0" borderId="0" xfId="0" applyFont="1" applyAlignment="1">
      <alignment horizontal="center" vertical="center"/>
    </xf>
    <xf numFmtId="0" fontId="146" fillId="0" borderId="0" xfId="0" applyFont="1" applyAlignment="1">
      <alignment horizontal="center" vertical="center"/>
    </xf>
    <xf numFmtId="166" fontId="0" fillId="0" borderId="0" xfId="0" applyNumberFormat="1"/>
    <xf numFmtId="0" fontId="145" fillId="0" borderId="0" xfId="0" applyFont="1" applyAlignment="1">
      <alignment horizontal="center"/>
    </xf>
    <xf numFmtId="0" fontId="144" fillId="0" borderId="0" xfId="0" applyFont="1" applyAlignment="1">
      <alignment horizontal="center" vertical="center"/>
    </xf>
    <xf numFmtId="0" fontId="144" fillId="0" borderId="0" xfId="0" applyFont="1" applyAlignment="1">
      <alignment horizontal="center"/>
    </xf>
    <xf numFmtId="0" fontId="143" fillId="0" borderId="0" xfId="0" applyFont="1" applyAlignment="1">
      <alignment horizontal="center" vertical="center"/>
    </xf>
    <xf numFmtId="0" fontId="142" fillId="0" borderId="0" xfId="0" applyFont="1" applyAlignment="1">
      <alignment horizontal="center" vertical="center"/>
    </xf>
    <xf numFmtId="0" fontId="142" fillId="0" borderId="0" xfId="0" applyFont="1" applyAlignment="1">
      <alignment horizontal="center"/>
    </xf>
    <xf numFmtId="0" fontId="141" fillId="0" borderId="0" xfId="0" applyFont="1" applyAlignment="1">
      <alignment horizontal="center" vertical="center"/>
    </xf>
    <xf numFmtId="0" fontId="140" fillId="0" borderId="0" xfId="0" applyFont="1" applyAlignment="1">
      <alignment horizontal="center" vertical="center"/>
    </xf>
    <xf numFmtId="0" fontId="139" fillId="0" borderId="0" xfId="0" applyFont="1" applyAlignment="1">
      <alignment horizontal="center" vertical="center"/>
    </xf>
    <xf numFmtId="0" fontId="138" fillId="0" borderId="0" xfId="0" applyFont="1" applyAlignment="1">
      <alignment horizontal="center"/>
    </xf>
    <xf numFmtId="0" fontId="138" fillId="0" borderId="0" xfId="0" applyFont="1" applyAlignment="1">
      <alignment horizontal="center" vertical="center"/>
    </xf>
    <xf numFmtId="0" fontId="137" fillId="0" borderId="0" xfId="0" applyFont="1" applyAlignment="1">
      <alignment horizontal="center" vertical="center"/>
    </xf>
    <xf numFmtId="0" fontId="136" fillId="0" borderId="0" xfId="0" applyFont="1" applyAlignment="1">
      <alignment horizontal="center" vertical="center"/>
    </xf>
    <xf numFmtId="0" fontId="135" fillId="0" borderId="0" xfId="0" applyFont="1" applyAlignment="1">
      <alignment horizontal="center" vertical="center"/>
    </xf>
    <xf numFmtId="0" fontId="134" fillId="0" borderId="0" xfId="0" applyFont="1" applyAlignment="1">
      <alignment horizontal="center"/>
    </xf>
    <xf numFmtId="0" fontId="134" fillId="0" borderId="0" xfId="0" applyFont="1" applyAlignment="1">
      <alignment horizontal="center" vertical="center"/>
    </xf>
    <xf numFmtId="0" fontId="133" fillId="0" borderId="0" xfId="0" applyFont="1" applyAlignment="1">
      <alignment horizontal="center" vertical="center"/>
    </xf>
    <xf numFmtId="0" fontId="132" fillId="0" borderId="0" xfId="0" applyFont="1" applyAlignment="1">
      <alignment horizontal="center" vertical="center"/>
    </xf>
    <xf numFmtId="0" fontId="131" fillId="0" borderId="0" xfId="0" applyFont="1" applyAlignment="1">
      <alignment horizontal="center" vertical="center"/>
    </xf>
    <xf numFmtId="0" fontId="130" fillId="0" borderId="0" xfId="0" applyFont="1" applyAlignment="1">
      <alignment horizontal="center" vertical="center"/>
    </xf>
    <xf numFmtId="0" fontId="129" fillId="0" borderId="0" xfId="0" applyFont="1" applyAlignment="1">
      <alignment horizontal="center" vertical="center"/>
    </xf>
    <xf numFmtId="0" fontId="128" fillId="0" borderId="0" xfId="0" applyFont="1" applyAlignment="1">
      <alignment horizontal="center" vertical="center"/>
    </xf>
    <xf numFmtId="0" fontId="127" fillId="0" borderId="0" xfId="0" applyFont="1" applyAlignment="1">
      <alignment horizontal="center" vertical="center"/>
    </xf>
    <xf numFmtId="0" fontId="126" fillId="0" borderId="0" xfId="0" applyFont="1" applyAlignment="1">
      <alignment horizontal="center" vertical="center"/>
    </xf>
    <xf numFmtId="0" fontId="125" fillId="0" borderId="0" xfId="0" applyFont="1" applyAlignment="1">
      <alignment horizontal="center" vertical="center"/>
    </xf>
    <xf numFmtId="0" fontId="124" fillId="0" borderId="0" xfId="0" applyFont="1" applyAlignment="1">
      <alignment horizontal="center" vertical="center"/>
    </xf>
    <xf numFmtId="0" fontId="123" fillId="0" borderId="0" xfId="0" applyFont="1" applyAlignment="1">
      <alignment horizontal="center" vertical="center"/>
    </xf>
    <xf numFmtId="0" fontId="122" fillId="0" borderId="0" xfId="0" applyFont="1" applyAlignment="1">
      <alignment horizontal="center"/>
    </xf>
    <xf numFmtId="0" fontId="121" fillId="0" borderId="0" xfId="0" applyFont="1" applyAlignment="1">
      <alignment horizontal="center" vertical="center"/>
    </xf>
    <xf numFmtId="0" fontId="120" fillId="0" borderId="0" xfId="0" applyFont="1" applyAlignment="1">
      <alignment horizontal="center" vertical="center"/>
    </xf>
    <xf numFmtId="0" fontId="119" fillId="0" borderId="0" xfId="0" applyFont="1" applyAlignment="1">
      <alignment horizontal="center"/>
    </xf>
    <xf numFmtId="0" fontId="118" fillId="0" borderId="0" xfId="0" applyFont="1" applyAlignment="1">
      <alignment horizontal="center"/>
    </xf>
    <xf numFmtId="0" fontId="118" fillId="0" borderId="0" xfId="0" applyFont="1" applyAlignment="1">
      <alignment horizontal="center" vertical="center"/>
    </xf>
    <xf numFmtId="0" fontId="117" fillId="0" borderId="0" xfId="0" applyFont="1" applyAlignment="1">
      <alignment horizontal="center" vertical="center"/>
    </xf>
    <xf numFmtId="0" fontId="117" fillId="0" borderId="0" xfId="0" applyFont="1" applyAlignment="1">
      <alignment horizontal="center"/>
    </xf>
    <xf numFmtId="0" fontId="116" fillId="0" borderId="0" xfId="0" applyFont="1" applyAlignment="1">
      <alignment horizontal="center" vertical="center"/>
    </xf>
    <xf numFmtId="0" fontId="115" fillId="0" borderId="0" xfId="0" applyFont="1" applyAlignment="1">
      <alignment horizontal="center" vertical="center"/>
    </xf>
    <xf numFmtId="0" fontId="114" fillId="0" borderId="0" xfId="0" applyFont="1" applyAlignment="1">
      <alignment horizontal="center" vertical="center"/>
    </xf>
    <xf numFmtId="0" fontId="113" fillId="0" borderId="0" xfId="0" applyFont="1" applyAlignment="1">
      <alignment horizontal="center" vertical="center"/>
    </xf>
    <xf numFmtId="0" fontId="112" fillId="0" borderId="0" xfId="0" applyFont="1" applyAlignment="1">
      <alignment horizontal="center" vertical="center"/>
    </xf>
    <xf numFmtId="0" fontId="111" fillId="0" borderId="0" xfId="0" applyFont="1" applyAlignment="1">
      <alignment horizontal="center" vertical="center"/>
    </xf>
    <xf numFmtId="0" fontId="110" fillId="0" borderId="0" xfId="0" applyFont="1" applyAlignment="1">
      <alignment horizontal="center" vertical="center"/>
    </xf>
    <xf numFmtId="0" fontId="109" fillId="0" borderId="0" xfId="0" applyFont="1" applyAlignment="1">
      <alignment horizontal="center" vertical="center"/>
    </xf>
    <xf numFmtId="0" fontId="108" fillId="0" borderId="0" xfId="0" applyFont="1" applyAlignment="1">
      <alignment horizontal="center" vertical="center"/>
    </xf>
    <xf numFmtId="0" fontId="107" fillId="0" borderId="0" xfId="0" applyFont="1" applyAlignment="1">
      <alignment horizontal="center" vertical="center"/>
    </xf>
    <xf numFmtId="0" fontId="106" fillId="0" borderId="0" xfId="0" applyFont="1" applyAlignment="1">
      <alignment horizontal="center" vertical="center"/>
    </xf>
    <xf numFmtId="0" fontId="105" fillId="0" borderId="0" xfId="0" applyFont="1" applyAlignment="1">
      <alignment horizontal="center" vertical="center"/>
    </xf>
    <xf numFmtId="0" fontId="104" fillId="0" borderId="0" xfId="0" applyFont="1" applyAlignment="1">
      <alignment horizontal="center"/>
    </xf>
    <xf numFmtId="0" fontId="103" fillId="0" borderId="0" xfId="0" applyFont="1" applyAlignment="1">
      <alignment horizontal="center" vertical="center"/>
    </xf>
    <xf numFmtId="0" fontId="102" fillId="0" borderId="0" xfId="0" applyFont="1" applyAlignment="1">
      <alignment horizontal="center" vertical="center"/>
    </xf>
    <xf numFmtId="0" fontId="101" fillId="0" borderId="0" xfId="0" applyFont="1" applyAlignment="1">
      <alignment horizontal="center" vertical="center"/>
    </xf>
    <xf numFmtId="0" fontId="100" fillId="0" borderId="0" xfId="0" applyFont="1" applyAlignment="1">
      <alignment horizontal="center" vertical="center"/>
    </xf>
    <xf numFmtId="0" fontId="99" fillId="0" borderId="0" xfId="0" applyFont="1" applyAlignment="1">
      <alignment horizontal="center" vertical="center"/>
    </xf>
    <xf numFmtId="0" fontId="99" fillId="0" borderId="0" xfId="0" applyFont="1" applyAlignment="1">
      <alignment horizontal="center"/>
    </xf>
    <xf numFmtId="0" fontId="98" fillId="0" borderId="0" xfId="0" applyFont="1" applyAlignment="1">
      <alignment horizontal="center" vertical="center"/>
    </xf>
    <xf numFmtId="0" fontId="97" fillId="0" borderId="0" xfId="0" applyFont="1" applyAlignment="1">
      <alignment horizontal="center" vertical="center"/>
    </xf>
    <xf numFmtId="0" fontId="96" fillId="0" borderId="0" xfId="0" applyFont="1" applyAlignment="1">
      <alignment horizontal="center" vertical="center"/>
    </xf>
    <xf numFmtId="0" fontId="95" fillId="0" borderId="0" xfId="0" applyFont="1" applyAlignment="1">
      <alignment horizontal="center" vertical="center"/>
    </xf>
    <xf numFmtId="0" fontId="94" fillId="0" borderId="0" xfId="0" applyFont="1" applyAlignment="1">
      <alignment horizontal="center" vertical="center"/>
    </xf>
    <xf numFmtId="0" fontId="93" fillId="0" borderId="0" xfId="0" applyFont="1" applyAlignment="1">
      <alignment horizontal="center" vertical="center"/>
    </xf>
    <xf numFmtId="0" fontId="92" fillId="0" borderId="0" xfId="0" applyFont="1" applyAlignment="1">
      <alignment horizontal="center" vertical="center"/>
    </xf>
    <xf numFmtId="0" fontId="91" fillId="0" borderId="0" xfId="0" applyFont="1" applyAlignment="1">
      <alignment horizontal="center" vertical="center"/>
    </xf>
    <xf numFmtId="0" fontId="90" fillId="0" borderId="0" xfId="0" applyFont="1" applyAlignment="1">
      <alignment horizontal="center" vertical="center"/>
    </xf>
    <xf numFmtId="0" fontId="89" fillId="0" borderId="0" xfId="0" applyFont="1" applyAlignment="1">
      <alignment horizontal="center" vertical="center"/>
    </xf>
    <xf numFmtId="0" fontId="88" fillId="0" borderId="0" xfId="0" applyFont="1" applyAlignment="1">
      <alignment horizontal="center" vertical="center"/>
    </xf>
    <xf numFmtId="0" fontId="87" fillId="0" borderId="0" xfId="0" applyFont="1" applyAlignment="1">
      <alignment horizontal="center" vertical="center"/>
    </xf>
    <xf numFmtId="0" fontId="86" fillId="0" borderId="0" xfId="0" applyFont="1" applyAlignment="1">
      <alignment horizontal="center"/>
    </xf>
    <xf numFmtId="0" fontId="85" fillId="0" borderId="0" xfId="0" applyFont="1" applyAlignment="1">
      <alignment horizontal="center" vertical="center"/>
    </xf>
    <xf numFmtId="2" fontId="216" fillId="0" borderId="0" xfId="0" applyNumberFormat="1" applyFont="1" applyFill="1" applyAlignment="1">
      <alignment horizontal="right"/>
    </xf>
    <xf numFmtId="0" fontId="84" fillId="0" borderId="0" xfId="0" applyFont="1" applyAlignment="1">
      <alignment horizontal="center" vertical="center"/>
    </xf>
    <xf numFmtId="0" fontId="83" fillId="0" borderId="0" xfId="0" applyFont="1" applyAlignment="1">
      <alignment horizontal="center" vertical="center"/>
    </xf>
    <xf numFmtId="0" fontId="82" fillId="0" borderId="0" xfId="0" applyFont="1" applyAlignment="1">
      <alignment horizontal="center" vertical="center"/>
    </xf>
    <xf numFmtId="0" fontId="81" fillId="0" borderId="0" xfId="0" applyFont="1" applyAlignment="1">
      <alignment horizontal="center" vertical="center"/>
    </xf>
    <xf numFmtId="0" fontId="80" fillId="0" borderId="0" xfId="0" applyFont="1" applyAlignment="1">
      <alignment horizontal="center" vertical="center"/>
    </xf>
    <xf numFmtId="0" fontId="79" fillId="0" borderId="0" xfId="0" applyFont="1" applyAlignment="1">
      <alignment horizontal="center" vertical="center"/>
    </xf>
    <xf numFmtId="0" fontId="78" fillId="0" borderId="0" xfId="0" applyFont="1" applyAlignment="1">
      <alignment horizontal="center" vertical="center"/>
    </xf>
    <xf numFmtId="0" fontId="77" fillId="0" borderId="0" xfId="0" applyFont="1" applyAlignment="1">
      <alignment horizontal="center" vertical="center"/>
    </xf>
    <xf numFmtId="0" fontId="76" fillId="0" borderId="0" xfId="0" applyFont="1" applyAlignment="1">
      <alignment horizontal="center" vertical="center"/>
    </xf>
    <xf numFmtId="0" fontId="75" fillId="0" borderId="0" xfId="0" applyFont="1" applyAlignment="1">
      <alignment horizontal="center" vertical="center"/>
    </xf>
    <xf numFmtId="0" fontId="74" fillId="0" borderId="0" xfId="0" applyFont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72" fillId="0" borderId="0" xfId="0" applyFont="1" applyAlignment="1">
      <alignment horizontal="center" vertical="center"/>
    </xf>
    <xf numFmtId="0" fontId="71" fillId="0" borderId="0" xfId="0" applyFont="1" applyAlignment="1">
      <alignment horizontal="center" vertical="center"/>
    </xf>
    <xf numFmtId="0" fontId="70" fillId="0" borderId="0" xfId="0" applyFont="1" applyAlignment="1">
      <alignment horizontal="center"/>
    </xf>
    <xf numFmtId="0" fontId="69" fillId="0" borderId="0" xfId="0" applyFont="1" applyAlignment="1">
      <alignment horizontal="center" vertical="center"/>
    </xf>
    <xf numFmtId="0" fontId="68" fillId="0" borderId="0" xfId="0" applyFont="1" applyAlignment="1">
      <alignment horizontal="center" vertical="center"/>
    </xf>
    <xf numFmtId="0" fontId="67" fillId="0" borderId="0" xfId="0" applyFont="1" applyAlignment="1">
      <alignment horizontal="center" vertical="center"/>
    </xf>
    <xf numFmtId="0" fontId="66" fillId="0" borderId="0" xfId="0" applyFont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4" fillId="0" borderId="0" xfId="0" applyFont="1" applyAlignment="1">
      <alignment horizontal="center" vertical="center"/>
    </xf>
    <xf numFmtId="0" fontId="63" fillId="0" borderId="0" xfId="0" applyFont="1" applyAlignment="1">
      <alignment horizontal="center" vertical="center"/>
    </xf>
    <xf numFmtId="0" fontId="62" fillId="0" borderId="0" xfId="0" applyFont="1" applyAlignment="1">
      <alignment horizontal="center" vertical="center"/>
    </xf>
    <xf numFmtId="0" fontId="61" fillId="0" borderId="0" xfId="0" applyFont="1" applyAlignment="1">
      <alignment horizontal="center" vertical="center"/>
    </xf>
    <xf numFmtId="0" fontId="60" fillId="0" borderId="0" xfId="0" applyFont="1" applyAlignment="1">
      <alignment horizontal="center" vertical="center"/>
    </xf>
    <xf numFmtId="2" fontId="217" fillId="0" borderId="0" xfId="0" applyNumberFormat="1" applyFont="1" applyFill="1" applyAlignment="1">
      <alignment horizontal="right"/>
    </xf>
    <xf numFmtId="0" fontId="59" fillId="0" borderId="0" xfId="0" applyFont="1" applyAlignment="1">
      <alignment horizontal="center" vertical="center"/>
    </xf>
    <xf numFmtId="0" fontId="58" fillId="0" borderId="0" xfId="0" applyFont="1" applyAlignment="1">
      <alignment horizontal="center" vertical="center"/>
    </xf>
    <xf numFmtId="0" fontId="57" fillId="0" borderId="0" xfId="0" applyFont="1" applyAlignment="1">
      <alignment horizontal="center" vertical="center"/>
    </xf>
    <xf numFmtId="0" fontId="56" fillId="0" borderId="0" xfId="0" applyFont="1" applyAlignment="1">
      <alignment horizontal="center"/>
    </xf>
    <xf numFmtId="0" fontId="55" fillId="0" borderId="0" xfId="0" applyFont="1" applyAlignment="1">
      <alignment horizontal="center"/>
    </xf>
    <xf numFmtId="0" fontId="55" fillId="0" borderId="0" xfId="0" applyFont="1" applyAlignment="1">
      <alignment horizontal="center" vertical="center"/>
    </xf>
    <xf numFmtId="0" fontId="54" fillId="0" borderId="0" xfId="0" applyFont="1" applyAlignment="1">
      <alignment horizontal="center" vertical="center"/>
    </xf>
    <xf numFmtId="0" fontId="53" fillId="0" borderId="0" xfId="0" applyFont="1" applyAlignment="1">
      <alignment horizontal="center" vertical="center"/>
    </xf>
    <xf numFmtId="0" fontId="52" fillId="0" borderId="0" xfId="0" applyFont="1" applyAlignment="1">
      <alignment horizontal="center" vertical="center"/>
    </xf>
    <xf numFmtId="0" fontId="51" fillId="0" borderId="0" xfId="0" applyFont="1" applyAlignment="1">
      <alignment horizontal="center" vertical="center"/>
    </xf>
    <xf numFmtId="0" fontId="50" fillId="0" borderId="0" xfId="0" applyFont="1" applyAlignment="1">
      <alignment horizontal="center" vertical="center"/>
    </xf>
    <xf numFmtId="0" fontId="49" fillId="0" borderId="0" xfId="0" applyFont="1" applyAlignment="1">
      <alignment horizontal="center" vertical="center"/>
    </xf>
    <xf numFmtId="0" fontId="48" fillId="0" borderId="0" xfId="0" applyFont="1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46" fillId="0" borderId="0" xfId="0" applyFont="1" applyAlignment="1">
      <alignment horizontal="center" vertical="center"/>
    </xf>
    <xf numFmtId="0" fontId="45" fillId="0" borderId="0" xfId="0" applyFont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2" fontId="225" fillId="0" borderId="0" xfId="0" applyNumberFormat="1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64" fontId="215" fillId="2" borderId="5" xfId="0" applyNumberFormat="1" applyFont="1" applyFill="1" applyBorder="1" applyAlignment="1">
      <alignment horizontal="center" vertical="center"/>
    </xf>
    <xf numFmtId="164" fontId="215" fillId="2" borderId="6" xfId="0" applyNumberFormat="1" applyFont="1" applyFill="1" applyBorder="1" applyAlignment="1">
      <alignment horizontal="center" vertical="center"/>
    </xf>
    <xf numFmtId="164" fontId="215" fillId="6" borderId="5" xfId="0" applyNumberFormat="1" applyFont="1" applyFill="1" applyBorder="1" applyAlignment="1">
      <alignment horizontal="center" vertical="center"/>
    </xf>
    <xf numFmtId="164" fontId="215" fillId="6" borderId="6" xfId="0" applyNumberFormat="1" applyFont="1" applyFill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216" fillId="0" borderId="0" xfId="0" applyNumberFormat="1" applyFont="1" applyFill="1" applyAlignment="1">
      <alignment horizontal="center"/>
    </xf>
  </cellXfs>
  <cellStyles count="1">
    <cellStyle name="Normal" xfId="0" builtinId="0"/>
  </cellStyles>
  <dxfs count="602"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1</xdr:row>
      <xdr:rowOff>685801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0"/>
          <a:ext cx="4048125" cy="117157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28575</xdr:rowOff>
    </xdr:from>
    <xdr:to>
      <xdr:col>3</xdr:col>
      <xdr:colOff>809624</xdr:colOff>
      <xdr:row>1</xdr:row>
      <xdr:rowOff>857250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28575"/>
          <a:ext cx="4124324" cy="103822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0</xdr:colOff>
      <xdr:row>2</xdr:row>
      <xdr:rowOff>685801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0" y="200025"/>
          <a:ext cx="4495800" cy="117157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28575</xdr:rowOff>
    </xdr:from>
    <xdr:to>
      <xdr:col>3</xdr:col>
      <xdr:colOff>809624</xdr:colOff>
      <xdr:row>1</xdr:row>
      <xdr:rowOff>857250</xdr:rowOff>
    </xdr:to>
    <xdr:pic>
      <xdr:nvPicPr>
        <xdr:cNvPr id="3" name="Picture 2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28575"/>
          <a:ext cx="4571999" cy="103822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835"/>
  <sheetViews>
    <sheetView workbookViewId="0">
      <selection activeCell="K24" sqref="K24"/>
    </sheetView>
  </sheetViews>
  <sheetFormatPr defaultColWidth="9" defaultRowHeight="15"/>
  <cols>
    <col min="1" max="1" width="14.5703125" customWidth="1"/>
    <col min="2" max="2" width="17.5703125" customWidth="1"/>
    <col min="3" max="3" width="14.85546875" customWidth="1"/>
    <col min="4" max="4" width="13.7109375" customWidth="1"/>
    <col min="5" max="5" width="11.85546875" customWidth="1"/>
    <col min="6" max="7" width="11.5703125" customWidth="1"/>
    <col min="8" max="9" width="10.28515625" bestFit="1" customWidth="1"/>
    <col min="10" max="10" width="15" customWidth="1"/>
  </cols>
  <sheetData>
    <row r="1" spans="1:16" ht="38.25" customHeight="1">
      <c r="A1" s="1" t="s">
        <v>0</v>
      </c>
      <c r="B1" s="2"/>
      <c r="C1" s="2"/>
      <c r="D1" s="2"/>
      <c r="E1" s="2"/>
      <c r="F1" s="3"/>
      <c r="G1" s="3"/>
      <c r="H1" s="2"/>
      <c r="I1" s="2"/>
      <c r="J1" s="2"/>
      <c r="K1" s="27"/>
      <c r="L1" s="27"/>
      <c r="M1" s="27"/>
      <c r="N1" s="27"/>
      <c r="O1" s="27"/>
      <c r="P1" s="27"/>
    </row>
    <row r="2" spans="1:16" ht="54.75" customHeight="1">
      <c r="A2" s="4"/>
      <c r="B2" s="5"/>
      <c r="C2" s="5"/>
      <c r="D2" s="5"/>
      <c r="E2" s="6"/>
      <c r="F2" s="7"/>
      <c r="G2" s="7"/>
      <c r="H2" s="6"/>
      <c r="I2" s="6"/>
      <c r="J2" s="6"/>
    </row>
    <row r="3" spans="1:16">
      <c r="A3" s="8" t="s">
        <v>1</v>
      </c>
      <c r="B3" s="9" t="s">
        <v>2</v>
      </c>
      <c r="C3" s="9" t="s">
        <v>3</v>
      </c>
      <c r="D3" s="10" t="s">
        <v>4</v>
      </c>
      <c r="E3" s="10" t="s">
        <v>5</v>
      </c>
      <c r="F3" s="11" t="s">
        <v>6</v>
      </c>
      <c r="G3" s="11" t="s">
        <v>6</v>
      </c>
      <c r="H3" s="12" t="s">
        <v>7</v>
      </c>
      <c r="I3" s="12" t="s">
        <v>7</v>
      </c>
      <c r="J3" s="28" t="s">
        <v>8</v>
      </c>
    </row>
    <row r="4" spans="1:16">
      <c r="A4" s="13"/>
      <c r="B4" s="14"/>
      <c r="C4" s="14"/>
      <c r="D4" s="15"/>
      <c r="E4" s="15"/>
      <c r="F4" s="16" t="s">
        <v>9</v>
      </c>
      <c r="G4" s="16" t="s">
        <v>39</v>
      </c>
      <c r="H4" s="14" t="s">
        <v>10</v>
      </c>
      <c r="I4" s="14" t="s">
        <v>46</v>
      </c>
      <c r="J4" s="29" t="s">
        <v>11</v>
      </c>
    </row>
    <row r="5" spans="1:16" ht="15.75">
      <c r="A5" s="309" t="s">
        <v>12</v>
      </c>
      <c r="B5" s="310"/>
      <c r="C5" s="310"/>
      <c r="D5" s="310"/>
      <c r="E5" s="310"/>
      <c r="F5" s="17"/>
      <c r="G5" s="17"/>
      <c r="H5" s="18"/>
      <c r="I5" s="18"/>
      <c r="J5" s="18"/>
    </row>
    <row r="6" spans="1:16" s="34" customFormat="1" ht="14.25" customHeight="1">
      <c r="A6" s="35"/>
      <c r="B6" s="36"/>
      <c r="C6" s="36"/>
      <c r="D6" s="36"/>
      <c r="E6" s="36"/>
      <c r="F6" s="37"/>
      <c r="G6" s="37"/>
      <c r="H6" s="38"/>
      <c r="I6" s="38"/>
      <c r="J6" s="38"/>
    </row>
    <row r="7" spans="1:16" s="34" customFormat="1" ht="14.25" customHeight="1">
      <c r="A7" s="35"/>
      <c r="B7" s="36"/>
      <c r="C7" s="36"/>
      <c r="D7" s="36"/>
      <c r="E7" s="36"/>
      <c r="F7" s="37"/>
      <c r="G7" s="37"/>
      <c r="H7" s="38"/>
      <c r="I7" s="38"/>
      <c r="J7" s="38"/>
    </row>
    <row r="8" spans="1:16" s="34" customFormat="1" ht="14.25" customHeight="1">
      <c r="A8" s="35"/>
      <c r="B8" s="36"/>
      <c r="C8" s="36"/>
      <c r="D8" s="36"/>
      <c r="E8" s="36"/>
      <c r="F8" s="37"/>
      <c r="G8" s="37"/>
      <c r="H8" s="38"/>
      <c r="I8" s="38"/>
      <c r="J8" s="38"/>
    </row>
    <row r="9" spans="1:16" s="34" customFormat="1" ht="14.25" customHeight="1">
      <c r="A9" s="35"/>
      <c r="B9" s="36"/>
      <c r="C9" s="36"/>
      <c r="D9" s="36"/>
      <c r="E9" s="36"/>
      <c r="F9" s="37"/>
      <c r="G9" s="37"/>
      <c r="H9" s="38"/>
      <c r="I9" s="38"/>
      <c r="J9" s="38"/>
    </row>
    <row r="10" spans="1:16" s="34" customFormat="1" ht="14.25" customHeight="1">
      <c r="A10" s="35"/>
      <c r="B10" s="36"/>
      <c r="C10" s="36"/>
      <c r="D10" s="36"/>
      <c r="E10" s="36"/>
      <c r="F10" s="37"/>
      <c r="G10" s="37"/>
      <c r="H10" s="38"/>
      <c r="I10" s="38"/>
      <c r="J10" s="38"/>
    </row>
    <row r="11" spans="1:16" ht="15" customHeight="1">
      <c r="A11" s="19">
        <v>45919</v>
      </c>
      <c r="B11" s="307" t="s">
        <v>23</v>
      </c>
      <c r="C11" s="307" t="s">
        <v>14</v>
      </c>
      <c r="D11" s="20">
        <v>100000</v>
      </c>
      <c r="E11" s="20">
        <v>2.3001</v>
      </c>
      <c r="F11" s="25">
        <v>0</v>
      </c>
      <c r="G11" s="25">
        <v>0</v>
      </c>
      <c r="H11" s="22">
        <v>0</v>
      </c>
      <c r="I11" s="22">
        <v>0</v>
      </c>
      <c r="J11" s="22">
        <v>0</v>
      </c>
    </row>
    <row r="12" spans="1:16" ht="15" customHeight="1">
      <c r="A12" s="19">
        <v>45918</v>
      </c>
      <c r="B12" s="308" t="s">
        <v>28</v>
      </c>
      <c r="C12" s="308" t="s">
        <v>14</v>
      </c>
      <c r="D12" s="20">
        <v>100000</v>
      </c>
      <c r="E12" s="20">
        <v>1.6262000000000001</v>
      </c>
      <c r="F12" s="25">
        <v>1.6312</v>
      </c>
      <c r="G12" s="25">
        <v>0</v>
      </c>
      <c r="H12" s="23">
        <v>-500</v>
      </c>
      <c r="I12" s="23">
        <v>0</v>
      </c>
      <c r="J12" s="23">
        <v>-500</v>
      </c>
    </row>
    <row r="13" spans="1:16" ht="15" customHeight="1">
      <c r="A13" s="19">
        <v>45917</v>
      </c>
      <c r="B13" s="307" t="s">
        <v>31</v>
      </c>
      <c r="C13" s="307" t="s">
        <v>17</v>
      </c>
      <c r="D13" s="20">
        <v>1000</v>
      </c>
      <c r="E13" s="20">
        <v>146.59</v>
      </c>
      <c r="F13" s="25">
        <v>145.99</v>
      </c>
      <c r="G13" s="25">
        <v>0</v>
      </c>
      <c r="H13" s="23">
        <v>-600</v>
      </c>
      <c r="I13" s="23">
        <v>0</v>
      </c>
      <c r="J13" s="23">
        <v>-600</v>
      </c>
    </row>
    <row r="14" spans="1:16" ht="15" customHeight="1">
      <c r="A14" s="19">
        <v>45916</v>
      </c>
      <c r="B14" s="307" t="s">
        <v>21</v>
      </c>
      <c r="C14" s="307" t="s">
        <v>17</v>
      </c>
      <c r="D14" s="20">
        <v>100000</v>
      </c>
      <c r="E14" s="20">
        <v>1.7669999999999999</v>
      </c>
      <c r="F14" s="25">
        <v>1.772</v>
      </c>
      <c r="G14" s="25">
        <v>0</v>
      </c>
      <c r="H14" s="22">
        <v>500</v>
      </c>
      <c r="I14" s="22">
        <v>0</v>
      </c>
      <c r="J14" s="22">
        <v>500</v>
      </c>
    </row>
    <row r="15" spans="1:16" ht="15" customHeight="1">
      <c r="A15" s="19">
        <v>45912</v>
      </c>
      <c r="B15" s="307" t="s">
        <v>20</v>
      </c>
      <c r="C15" s="307" t="s">
        <v>14</v>
      </c>
      <c r="D15" s="20">
        <v>1000</v>
      </c>
      <c r="E15" s="20">
        <v>200</v>
      </c>
      <c r="F15" s="25">
        <v>199.5</v>
      </c>
      <c r="G15" s="25">
        <v>0</v>
      </c>
      <c r="H15" s="22">
        <v>500</v>
      </c>
      <c r="I15" s="22">
        <v>0</v>
      </c>
      <c r="J15" s="22">
        <v>500</v>
      </c>
    </row>
    <row r="16" spans="1:16" ht="15" customHeight="1">
      <c r="A16" s="19">
        <v>45911</v>
      </c>
      <c r="B16" s="307" t="s">
        <v>34</v>
      </c>
      <c r="C16" s="307" t="s">
        <v>17</v>
      </c>
      <c r="D16" s="20">
        <v>100000</v>
      </c>
      <c r="E16" s="20">
        <v>1.9718</v>
      </c>
      <c r="F16" s="25">
        <v>1.9658</v>
      </c>
      <c r="G16" s="25">
        <v>0</v>
      </c>
      <c r="H16" s="23">
        <v>-600</v>
      </c>
      <c r="I16" s="23">
        <v>0</v>
      </c>
      <c r="J16" s="23">
        <v>-600</v>
      </c>
    </row>
    <row r="17" spans="1:10" ht="15" customHeight="1">
      <c r="A17" s="19">
        <v>45910</v>
      </c>
      <c r="B17" s="307" t="s">
        <v>35</v>
      </c>
      <c r="C17" s="307" t="s">
        <v>14</v>
      </c>
      <c r="D17" s="20">
        <v>100000</v>
      </c>
      <c r="E17" s="20">
        <v>1.3532</v>
      </c>
      <c r="F17" s="25">
        <v>1.3482000000000001</v>
      </c>
      <c r="G17" s="25">
        <v>0</v>
      </c>
      <c r="H17" s="23">
        <v>-500</v>
      </c>
      <c r="I17" s="23">
        <v>0</v>
      </c>
      <c r="J17" s="23">
        <v>-500</v>
      </c>
    </row>
    <row r="18" spans="1:10" ht="15" customHeight="1">
      <c r="A18" s="19">
        <v>45909</v>
      </c>
      <c r="B18" s="307" t="s">
        <v>28</v>
      </c>
      <c r="C18" s="307" t="s">
        <v>14</v>
      </c>
      <c r="D18" s="20">
        <v>100000</v>
      </c>
      <c r="E18" s="20">
        <v>1.6231</v>
      </c>
      <c r="F18" s="25">
        <v>1.6281000000000001</v>
      </c>
      <c r="G18" s="25">
        <v>0</v>
      </c>
      <c r="H18" s="23">
        <v>-500</v>
      </c>
      <c r="I18" s="23">
        <v>0</v>
      </c>
      <c r="J18" s="23">
        <v>-500</v>
      </c>
    </row>
    <row r="19" spans="1:10" ht="15" customHeight="1">
      <c r="A19" s="19">
        <v>45908</v>
      </c>
      <c r="B19" s="305" t="s">
        <v>20</v>
      </c>
      <c r="C19" s="305" t="s">
        <v>14</v>
      </c>
      <c r="D19" s="20">
        <v>1000</v>
      </c>
      <c r="E19" s="20">
        <v>199.8</v>
      </c>
      <c r="F19" s="25">
        <v>199.3</v>
      </c>
      <c r="G19" s="25">
        <v>0</v>
      </c>
      <c r="H19" s="22">
        <v>500</v>
      </c>
      <c r="I19" s="22">
        <v>0</v>
      </c>
      <c r="J19" s="22">
        <v>500</v>
      </c>
    </row>
    <row r="20" spans="1:10" ht="15" customHeight="1">
      <c r="A20" s="19">
        <v>45905</v>
      </c>
      <c r="B20" s="305" t="s">
        <v>13</v>
      </c>
      <c r="C20" s="305" t="s">
        <v>14</v>
      </c>
      <c r="D20" s="20">
        <v>1000</v>
      </c>
      <c r="E20" s="20">
        <v>107</v>
      </c>
      <c r="F20" s="25">
        <v>106.52</v>
      </c>
      <c r="G20" s="25">
        <v>0</v>
      </c>
      <c r="H20" s="22">
        <v>480</v>
      </c>
      <c r="I20" s="22">
        <v>0</v>
      </c>
      <c r="J20" s="22">
        <v>480</v>
      </c>
    </row>
    <row r="21" spans="1:10" ht="15" customHeight="1">
      <c r="A21" s="19">
        <v>45904</v>
      </c>
      <c r="B21" s="305" t="s">
        <v>23</v>
      </c>
      <c r="C21" s="305" t="s">
        <v>17</v>
      </c>
      <c r="D21" s="20">
        <v>100000</v>
      </c>
      <c r="E21" s="20">
        <v>2.2945000000000002</v>
      </c>
      <c r="F21" s="25">
        <v>2.2905000000000002</v>
      </c>
      <c r="G21" s="25">
        <v>0</v>
      </c>
      <c r="H21" s="22">
        <v>400</v>
      </c>
      <c r="I21" s="22">
        <v>0</v>
      </c>
      <c r="J21" s="22">
        <v>400</v>
      </c>
    </row>
    <row r="22" spans="1:10" ht="15" customHeight="1">
      <c r="A22" s="19">
        <v>45903</v>
      </c>
      <c r="B22" s="304" t="s">
        <v>31</v>
      </c>
      <c r="C22" s="304" t="s">
        <v>17</v>
      </c>
      <c r="D22" s="20">
        <v>1000</v>
      </c>
      <c r="E22" s="20">
        <v>149</v>
      </c>
      <c r="F22" s="25">
        <v>148.4</v>
      </c>
      <c r="G22" s="25">
        <v>0</v>
      </c>
      <c r="H22" s="23">
        <v>-600</v>
      </c>
      <c r="I22" s="23">
        <v>0</v>
      </c>
      <c r="J22" s="23">
        <v>-600</v>
      </c>
    </row>
    <row r="23" spans="1:10" ht="15" customHeight="1">
      <c r="A23" s="19">
        <v>45902</v>
      </c>
      <c r="B23" s="304" t="s">
        <v>29</v>
      </c>
      <c r="C23" s="304" t="s">
        <v>14</v>
      </c>
      <c r="D23" s="20">
        <v>100000</v>
      </c>
      <c r="E23" s="20">
        <v>1.8460000000000001</v>
      </c>
      <c r="F23" s="25">
        <v>1.841</v>
      </c>
      <c r="G23" s="25">
        <v>0</v>
      </c>
      <c r="H23" s="22">
        <v>500</v>
      </c>
      <c r="I23" s="22">
        <v>0</v>
      </c>
      <c r="J23" s="22">
        <v>500</v>
      </c>
    </row>
    <row r="24" spans="1:10" ht="15" customHeight="1">
      <c r="A24" s="19">
        <v>45901</v>
      </c>
      <c r="B24" s="304" t="s">
        <v>34</v>
      </c>
      <c r="C24" s="304" t="s">
        <v>17</v>
      </c>
      <c r="D24" s="20">
        <v>100000</v>
      </c>
      <c r="E24" s="20">
        <v>1.9870000000000001</v>
      </c>
      <c r="F24" s="25">
        <v>1.992</v>
      </c>
      <c r="G24" s="25">
        <v>0</v>
      </c>
      <c r="H24" s="22">
        <v>500</v>
      </c>
      <c r="I24" s="22">
        <v>0</v>
      </c>
      <c r="J24" s="22">
        <v>500</v>
      </c>
    </row>
    <row r="25" spans="1:10" s="45" customFormat="1" ht="14.25" customHeight="1">
      <c r="A25" s="40"/>
      <c r="B25" s="41"/>
      <c r="C25" s="41"/>
      <c r="D25" s="41"/>
      <c r="E25" s="41"/>
      <c r="F25" s="42"/>
      <c r="G25" s="42"/>
      <c r="H25" s="77"/>
      <c r="I25" s="77"/>
      <c r="J25" s="77"/>
    </row>
    <row r="26" spans="1:10" ht="15" customHeight="1">
      <c r="A26" s="19">
        <v>45898</v>
      </c>
      <c r="B26" s="304" t="s">
        <v>23</v>
      </c>
      <c r="C26" s="304" t="s">
        <v>14</v>
      </c>
      <c r="D26" s="20">
        <v>100000</v>
      </c>
      <c r="E26" s="20">
        <v>2.2875000000000001</v>
      </c>
      <c r="F26" s="25">
        <v>2.2825000000000002</v>
      </c>
      <c r="G26" s="25">
        <v>0</v>
      </c>
      <c r="H26" s="22">
        <v>500</v>
      </c>
      <c r="I26" s="22">
        <v>0</v>
      </c>
      <c r="J26" s="22">
        <v>500</v>
      </c>
    </row>
    <row r="27" spans="1:10" ht="15" customHeight="1">
      <c r="A27" s="19">
        <v>45897</v>
      </c>
      <c r="B27" s="303" t="s">
        <v>24</v>
      </c>
      <c r="C27" s="303" t="s">
        <v>14</v>
      </c>
      <c r="D27" s="20">
        <v>100000</v>
      </c>
      <c r="E27" s="20">
        <v>2.0701999999999998</v>
      </c>
      <c r="F27" s="25">
        <v>2.0651999999999999</v>
      </c>
      <c r="G27" s="25">
        <v>0</v>
      </c>
      <c r="H27" s="22">
        <v>500</v>
      </c>
      <c r="I27" s="22">
        <v>0</v>
      </c>
      <c r="J27" s="22">
        <v>500</v>
      </c>
    </row>
    <row r="28" spans="1:10" ht="15" customHeight="1">
      <c r="A28" s="19">
        <v>45896</v>
      </c>
      <c r="B28" s="303" t="s">
        <v>31</v>
      </c>
      <c r="C28" s="303" t="s">
        <v>17</v>
      </c>
      <c r="D28" s="20">
        <v>1000</v>
      </c>
      <c r="E28" s="20">
        <v>148</v>
      </c>
      <c r="F28" s="25">
        <v>147.4</v>
      </c>
      <c r="G28" s="25">
        <v>0</v>
      </c>
      <c r="H28" s="23">
        <v>-600</v>
      </c>
      <c r="I28" s="23">
        <v>0</v>
      </c>
      <c r="J28" s="23">
        <v>-600</v>
      </c>
    </row>
    <row r="29" spans="1:10" ht="15" customHeight="1">
      <c r="A29" s="19">
        <v>45895</v>
      </c>
      <c r="B29" s="303" t="s">
        <v>19</v>
      </c>
      <c r="C29" s="303" t="s">
        <v>17</v>
      </c>
      <c r="D29" s="20">
        <v>1000</v>
      </c>
      <c r="E29" s="20">
        <v>171.68</v>
      </c>
      <c r="F29" s="25">
        <v>0</v>
      </c>
      <c r="G29" s="25">
        <v>0</v>
      </c>
      <c r="H29" s="22">
        <v>0</v>
      </c>
      <c r="I29" s="22">
        <v>0</v>
      </c>
      <c r="J29" s="22">
        <v>0</v>
      </c>
    </row>
    <row r="30" spans="1:10" ht="15" customHeight="1">
      <c r="A30" s="19">
        <v>45894</v>
      </c>
      <c r="B30" s="302" t="s">
        <v>34</v>
      </c>
      <c r="C30" s="302" t="s">
        <v>14</v>
      </c>
      <c r="D30" s="20">
        <v>100000</v>
      </c>
      <c r="E30" s="20">
        <v>1.9930000000000001</v>
      </c>
      <c r="F30" s="25">
        <v>1.988</v>
      </c>
      <c r="G30" s="25">
        <v>0</v>
      </c>
      <c r="H30" s="22">
        <v>500</v>
      </c>
      <c r="I30" s="22">
        <v>0</v>
      </c>
      <c r="J30" s="22">
        <v>500</v>
      </c>
    </row>
    <row r="31" spans="1:10" ht="15" customHeight="1">
      <c r="A31" s="19">
        <v>45890</v>
      </c>
      <c r="B31" s="301" t="s">
        <v>27</v>
      </c>
      <c r="C31" s="301" t="s">
        <v>17</v>
      </c>
      <c r="D31" s="20">
        <v>1000</v>
      </c>
      <c r="E31" s="20">
        <v>95</v>
      </c>
      <c r="F31" s="25">
        <v>95.4</v>
      </c>
      <c r="G31" s="25">
        <v>0</v>
      </c>
      <c r="H31" s="22">
        <v>400</v>
      </c>
      <c r="I31" s="22">
        <v>0</v>
      </c>
      <c r="J31" s="22">
        <v>400</v>
      </c>
    </row>
    <row r="32" spans="1:10" ht="15" customHeight="1">
      <c r="A32" s="19">
        <v>45889</v>
      </c>
      <c r="B32" s="301" t="s">
        <v>19</v>
      </c>
      <c r="C32" s="301" t="s">
        <v>17</v>
      </c>
      <c r="D32" s="20">
        <v>1000</v>
      </c>
      <c r="E32" s="20">
        <v>171.85</v>
      </c>
      <c r="F32" s="25">
        <v>172.35</v>
      </c>
      <c r="G32" s="25">
        <v>0</v>
      </c>
      <c r="H32" s="22">
        <v>500</v>
      </c>
      <c r="I32" s="22">
        <v>0</v>
      </c>
      <c r="J32" s="22">
        <v>500</v>
      </c>
    </row>
    <row r="33" spans="1:10" ht="15" customHeight="1">
      <c r="A33" s="19">
        <v>45887</v>
      </c>
      <c r="B33" s="301" t="s">
        <v>28</v>
      </c>
      <c r="C33" s="301" t="s">
        <v>14</v>
      </c>
      <c r="D33" s="20">
        <v>100000</v>
      </c>
      <c r="E33" s="20">
        <v>1.6125</v>
      </c>
      <c r="F33" s="25">
        <v>1.6185</v>
      </c>
      <c r="G33" s="25">
        <v>0</v>
      </c>
      <c r="H33" s="23">
        <v>-600</v>
      </c>
      <c r="I33" s="23">
        <v>0</v>
      </c>
      <c r="J33" s="23">
        <v>-600</v>
      </c>
    </row>
    <row r="34" spans="1:10" ht="15" customHeight="1">
      <c r="A34" s="19">
        <v>45883</v>
      </c>
      <c r="B34" s="300" t="s">
        <v>20</v>
      </c>
      <c r="C34" s="300" t="s">
        <v>14</v>
      </c>
      <c r="D34" s="20">
        <v>1000</v>
      </c>
      <c r="E34" s="20">
        <v>198.75</v>
      </c>
      <c r="F34" s="25">
        <v>199.35</v>
      </c>
      <c r="G34" s="25">
        <v>0</v>
      </c>
      <c r="H34" s="23">
        <v>-600</v>
      </c>
      <c r="I34" s="23">
        <v>0</v>
      </c>
      <c r="J34" s="23">
        <v>-600</v>
      </c>
    </row>
    <row r="35" spans="1:10" ht="15" customHeight="1">
      <c r="A35" s="19">
        <v>45877</v>
      </c>
      <c r="B35" s="300" t="s">
        <v>28</v>
      </c>
      <c r="C35" s="300" t="s">
        <v>14</v>
      </c>
      <c r="D35" s="20">
        <v>100000</v>
      </c>
      <c r="E35" s="20">
        <v>1.5975999999999999</v>
      </c>
      <c r="F35" s="25">
        <v>1.6035999999999999</v>
      </c>
      <c r="G35" s="25">
        <v>0</v>
      </c>
      <c r="H35" s="23">
        <v>-600</v>
      </c>
      <c r="I35" s="23">
        <v>0</v>
      </c>
      <c r="J35" s="23">
        <v>-600</v>
      </c>
    </row>
    <row r="36" spans="1:10" ht="15" customHeight="1">
      <c r="A36" s="19">
        <v>45876</v>
      </c>
      <c r="B36" s="299" t="s">
        <v>21</v>
      </c>
      <c r="C36" s="299" t="s">
        <v>14</v>
      </c>
      <c r="D36" s="20">
        <v>100000</v>
      </c>
      <c r="E36" s="20">
        <v>1.7901</v>
      </c>
      <c r="F36" s="25">
        <v>1.7850999999999999</v>
      </c>
      <c r="G36" s="25">
        <v>0</v>
      </c>
      <c r="H36" s="22">
        <v>500</v>
      </c>
      <c r="I36" s="22">
        <v>0</v>
      </c>
      <c r="J36" s="22">
        <v>500</v>
      </c>
    </row>
    <row r="37" spans="1:10" ht="15" customHeight="1">
      <c r="A37" s="19">
        <v>45875</v>
      </c>
      <c r="B37" s="299" t="s">
        <v>19</v>
      </c>
      <c r="C37" s="299" t="s">
        <v>17</v>
      </c>
      <c r="D37" s="20">
        <v>100000</v>
      </c>
      <c r="E37" s="20">
        <v>170.99</v>
      </c>
      <c r="F37" s="25">
        <v>171.49</v>
      </c>
      <c r="G37" s="25">
        <v>0</v>
      </c>
      <c r="H37" s="22">
        <v>500</v>
      </c>
      <c r="I37" s="22">
        <v>0</v>
      </c>
      <c r="J37" s="22">
        <v>500</v>
      </c>
    </row>
    <row r="38" spans="1:10" ht="15" customHeight="1">
      <c r="A38" s="19">
        <v>45874</v>
      </c>
      <c r="B38" s="298" t="s">
        <v>19</v>
      </c>
      <c r="C38" s="298" t="s">
        <v>17</v>
      </c>
      <c r="D38" s="20">
        <v>1000</v>
      </c>
      <c r="E38" s="20">
        <v>170.4</v>
      </c>
      <c r="F38" s="25">
        <v>170.9</v>
      </c>
      <c r="G38" s="25">
        <v>0</v>
      </c>
      <c r="H38" s="22">
        <v>500</v>
      </c>
      <c r="I38" s="22">
        <v>0</v>
      </c>
      <c r="J38" s="22">
        <v>500</v>
      </c>
    </row>
    <row r="39" spans="1:10" ht="15" customHeight="1">
      <c r="A39" s="19">
        <v>45873</v>
      </c>
      <c r="B39" s="298" t="s">
        <v>20</v>
      </c>
      <c r="C39" s="298" t="s">
        <v>17</v>
      </c>
      <c r="D39" s="20">
        <v>1000</v>
      </c>
      <c r="E39" s="20">
        <v>196.24</v>
      </c>
      <c r="F39" s="25">
        <v>195.64</v>
      </c>
      <c r="G39" s="25">
        <v>0</v>
      </c>
      <c r="H39" s="23">
        <v>-600</v>
      </c>
      <c r="I39" s="23">
        <v>0</v>
      </c>
      <c r="J39" s="23">
        <v>-600</v>
      </c>
    </row>
    <row r="40" spans="1:10" ht="15" customHeight="1">
      <c r="A40" s="19">
        <v>45870</v>
      </c>
      <c r="B40" s="297" t="s">
        <v>28</v>
      </c>
      <c r="C40" s="297" t="s">
        <v>17</v>
      </c>
      <c r="D40" s="20">
        <v>100000</v>
      </c>
      <c r="E40" s="20">
        <v>1.5840000000000001</v>
      </c>
      <c r="F40" s="25">
        <v>1.589</v>
      </c>
      <c r="G40" s="25">
        <v>0</v>
      </c>
      <c r="H40" s="22">
        <v>500</v>
      </c>
      <c r="I40" s="22">
        <v>0</v>
      </c>
      <c r="J40" s="22">
        <v>500</v>
      </c>
    </row>
    <row r="41" spans="1:10" s="45" customFormat="1" ht="14.25" customHeight="1">
      <c r="A41" s="40"/>
      <c r="B41" s="41"/>
      <c r="C41" s="41"/>
      <c r="D41" s="41"/>
      <c r="E41" s="41"/>
      <c r="F41" s="42"/>
      <c r="G41" s="42"/>
      <c r="H41" s="77"/>
      <c r="I41" s="77"/>
      <c r="J41" s="77"/>
    </row>
    <row r="42" spans="1:10" ht="15" customHeight="1">
      <c r="A42" s="19">
        <v>45869</v>
      </c>
      <c r="B42" s="297" t="s">
        <v>20</v>
      </c>
      <c r="C42" s="297" t="s">
        <v>17</v>
      </c>
      <c r="D42" s="20">
        <v>1000</v>
      </c>
      <c r="E42" s="20">
        <v>198.1</v>
      </c>
      <c r="F42" s="25">
        <v>198.6</v>
      </c>
      <c r="G42" s="25">
        <v>0</v>
      </c>
      <c r="H42" s="22">
        <v>500</v>
      </c>
      <c r="I42" s="22">
        <v>0</v>
      </c>
      <c r="J42" s="22">
        <v>500</v>
      </c>
    </row>
    <row r="43" spans="1:10" ht="15" customHeight="1">
      <c r="A43" s="19">
        <v>45868</v>
      </c>
      <c r="B43" s="296" t="s">
        <v>24</v>
      </c>
      <c r="C43" s="296" t="s">
        <v>17</v>
      </c>
      <c r="D43" s="20">
        <v>100000</v>
      </c>
      <c r="E43" s="20">
        <v>2.0535000000000001</v>
      </c>
      <c r="F43" s="25">
        <v>2.0585</v>
      </c>
      <c r="G43" s="25">
        <v>0</v>
      </c>
      <c r="H43" s="22">
        <v>500</v>
      </c>
      <c r="I43" s="22">
        <v>0</v>
      </c>
      <c r="J43" s="22">
        <v>500</v>
      </c>
    </row>
    <row r="44" spans="1:10" ht="15" customHeight="1">
      <c r="A44" s="19">
        <v>45867</v>
      </c>
      <c r="B44" s="296" t="s">
        <v>31</v>
      </c>
      <c r="C44" s="296" t="s">
        <v>14</v>
      </c>
      <c r="D44" s="20">
        <v>1000</v>
      </c>
      <c r="E44" s="20">
        <v>148.32</v>
      </c>
      <c r="F44" s="25">
        <v>147.82</v>
      </c>
      <c r="G44" s="25">
        <v>0</v>
      </c>
      <c r="H44" s="22">
        <v>500</v>
      </c>
      <c r="I44" s="22">
        <v>0</v>
      </c>
      <c r="J44" s="22">
        <v>500</v>
      </c>
    </row>
    <row r="45" spans="1:10" ht="15" customHeight="1">
      <c r="A45" s="19">
        <v>45867</v>
      </c>
      <c r="B45" s="295" t="s">
        <v>23</v>
      </c>
      <c r="C45" s="295" t="s">
        <v>17</v>
      </c>
      <c r="D45" s="20">
        <v>100000</v>
      </c>
      <c r="E45" s="20">
        <v>2.238</v>
      </c>
      <c r="F45" s="25">
        <v>2.2429999999999999</v>
      </c>
      <c r="G45" s="25">
        <v>0</v>
      </c>
      <c r="H45" s="22">
        <v>500</v>
      </c>
      <c r="I45" s="22">
        <v>0</v>
      </c>
      <c r="J45" s="22">
        <v>500</v>
      </c>
    </row>
    <row r="46" spans="1:10" ht="15" customHeight="1">
      <c r="A46" s="19">
        <v>45866</v>
      </c>
      <c r="B46" s="294" t="s">
        <v>23</v>
      </c>
      <c r="C46" s="294" t="s">
        <v>17</v>
      </c>
      <c r="D46" s="20">
        <v>100000</v>
      </c>
      <c r="E46" s="20">
        <v>2.2370000000000001</v>
      </c>
      <c r="F46" s="25">
        <v>2.242</v>
      </c>
      <c r="G46" s="25">
        <v>0</v>
      </c>
      <c r="H46" s="22">
        <v>500</v>
      </c>
      <c r="I46" s="22">
        <v>0</v>
      </c>
      <c r="J46" s="22">
        <v>500</v>
      </c>
    </row>
    <row r="47" spans="1:10" ht="15" customHeight="1">
      <c r="A47" s="19">
        <v>45863</v>
      </c>
      <c r="B47" s="294" t="s">
        <v>34</v>
      </c>
      <c r="C47" s="294" t="s">
        <v>17</v>
      </c>
      <c r="D47" s="20">
        <v>100000</v>
      </c>
      <c r="E47" s="20">
        <v>1.9508000000000001</v>
      </c>
      <c r="F47" s="25">
        <v>1.9558</v>
      </c>
      <c r="G47" s="25">
        <v>0</v>
      </c>
      <c r="H47" s="22">
        <v>500</v>
      </c>
      <c r="I47" s="22">
        <v>0</v>
      </c>
      <c r="J47" s="22">
        <v>500</v>
      </c>
    </row>
    <row r="48" spans="1:10" ht="15" customHeight="1">
      <c r="A48" s="19">
        <v>45862</v>
      </c>
      <c r="B48" s="293" t="s">
        <v>24</v>
      </c>
      <c r="C48" s="293" t="s">
        <v>17</v>
      </c>
      <c r="D48" s="20">
        <v>100000</v>
      </c>
      <c r="E48" s="20">
        <v>2.0499999999999998</v>
      </c>
      <c r="F48" s="25">
        <v>2.0550000000000002</v>
      </c>
      <c r="G48" s="25">
        <v>0</v>
      </c>
      <c r="H48" s="22">
        <v>500</v>
      </c>
      <c r="I48" s="22">
        <v>0</v>
      </c>
      <c r="J48" s="22">
        <v>500</v>
      </c>
    </row>
    <row r="49" spans="1:10" ht="15" customHeight="1">
      <c r="A49" s="19">
        <v>45862</v>
      </c>
      <c r="B49" s="293" t="s">
        <v>28</v>
      </c>
      <c r="C49" s="293" t="s">
        <v>14</v>
      </c>
      <c r="D49" s="20">
        <v>100000</v>
      </c>
      <c r="E49" s="20">
        <v>1.6</v>
      </c>
      <c r="F49" s="25">
        <v>1.6060000000000001</v>
      </c>
      <c r="G49" s="25">
        <v>0</v>
      </c>
      <c r="H49" s="23">
        <v>-600</v>
      </c>
      <c r="I49" s="23">
        <v>0</v>
      </c>
      <c r="J49" s="23">
        <v>-600</v>
      </c>
    </row>
    <row r="50" spans="1:10" ht="15" customHeight="1">
      <c r="A50" s="19">
        <v>45861</v>
      </c>
      <c r="B50" s="292" t="s">
        <v>21</v>
      </c>
      <c r="C50" s="292" t="s">
        <v>14</v>
      </c>
      <c r="D50" s="20">
        <v>100000</v>
      </c>
      <c r="E50" s="20">
        <v>1.7809999999999999</v>
      </c>
      <c r="F50" s="25">
        <v>1.776</v>
      </c>
      <c r="G50" s="25">
        <v>0</v>
      </c>
      <c r="H50" s="276">
        <v>500</v>
      </c>
      <c r="I50" s="276">
        <v>0</v>
      </c>
      <c r="J50" s="276">
        <v>500</v>
      </c>
    </row>
    <row r="51" spans="1:10" ht="15" customHeight="1">
      <c r="A51" s="19">
        <v>45860</v>
      </c>
      <c r="B51" s="292" t="s">
        <v>34</v>
      </c>
      <c r="C51" s="292" t="s">
        <v>14</v>
      </c>
      <c r="D51" s="20">
        <v>100000</v>
      </c>
      <c r="E51" s="20">
        <v>1.9635</v>
      </c>
      <c r="F51" s="25">
        <v>1.9584999999999999</v>
      </c>
      <c r="G51" s="25">
        <v>0</v>
      </c>
      <c r="H51" s="276">
        <v>500</v>
      </c>
      <c r="I51" s="276">
        <v>0</v>
      </c>
      <c r="J51" s="276">
        <v>500</v>
      </c>
    </row>
    <row r="52" spans="1:10" ht="15" customHeight="1">
      <c r="A52" s="19">
        <v>45859</v>
      </c>
      <c r="B52" s="291" t="s">
        <v>31</v>
      </c>
      <c r="C52" s="291" t="s">
        <v>14</v>
      </c>
      <c r="D52" s="20">
        <v>1000</v>
      </c>
      <c r="E52" s="20">
        <v>148.1</v>
      </c>
      <c r="F52" s="25">
        <v>147.6</v>
      </c>
      <c r="G52" s="25">
        <v>0</v>
      </c>
      <c r="H52" s="276">
        <v>500</v>
      </c>
      <c r="I52" s="276">
        <v>0</v>
      </c>
      <c r="J52" s="276">
        <v>500</v>
      </c>
    </row>
    <row r="53" spans="1:10" ht="15" customHeight="1">
      <c r="A53" s="19">
        <v>45856</v>
      </c>
      <c r="B53" s="291" t="s">
        <v>20</v>
      </c>
      <c r="C53" s="291" t="s">
        <v>14</v>
      </c>
      <c r="D53" s="20">
        <v>1000</v>
      </c>
      <c r="E53" s="20">
        <v>199.62</v>
      </c>
      <c r="F53" s="25">
        <v>199.12</v>
      </c>
      <c r="G53" s="25">
        <v>0</v>
      </c>
      <c r="H53" s="276">
        <v>500</v>
      </c>
      <c r="I53" s="276">
        <v>0</v>
      </c>
      <c r="J53" s="276">
        <v>500</v>
      </c>
    </row>
    <row r="54" spans="1:10" ht="15" customHeight="1">
      <c r="A54" s="19">
        <v>45855</v>
      </c>
      <c r="B54" s="290" t="s">
        <v>34</v>
      </c>
      <c r="C54" s="290" t="s">
        <v>14</v>
      </c>
      <c r="D54" s="20">
        <v>100000</v>
      </c>
      <c r="E54" s="20">
        <v>1.9601</v>
      </c>
      <c r="F54" s="25">
        <v>1.9551000000000001</v>
      </c>
      <c r="G54" s="25">
        <v>0</v>
      </c>
      <c r="H54" s="276">
        <v>500</v>
      </c>
      <c r="I54" s="276">
        <v>0</v>
      </c>
      <c r="J54" s="276">
        <v>500</v>
      </c>
    </row>
    <row r="55" spans="1:10" ht="15" customHeight="1">
      <c r="A55" s="19">
        <v>45854</v>
      </c>
      <c r="B55" s="290" t="s">
        <v>26</v>
      </c>
      <c r="C55" s="290" t="s">
        <v>17</v>
      </c>
      <c r="D55" s="20">
        <v>100000</v>
      </c>
      <c r="E55" s="20">
        <v>1.0760000000000001</v>
      </c>
      <c r="F55" s="25">
        <v>0</v>
      </c>
      <c r="G55" s="25">
        <v>0</v>
      </c>
      <c r="H55" s="276">
        <v>0</v>
      </c>
      <c r="I55" s="276">
        <v>0</v>
      </c>
      <c r="J55" s="276">
        <v>0</v>
      </c>
    </row>
    <row r="56" spans="1:10" ht="15" customHeight="1">
      <c r="A56" s="19">
        <v>45852</v>
      </c>
      <c r="B56" s="289" t="s">
        <v>21</v>
      </c>
      <c r="C56" s="289" t="s">
        <v>17</v>
      </c>
      <c r="D56" s="20">
        <v>100000</v>
      </c>
      <c r="E56" s="20">
        <v>1.7817000000000001</v>
      </c>
      <c r="F56" s="25">
        <v>1.7867</v>
      </c>
      <c r="G56" s="25">
        <v>0</v>
      </c>
      <c r="H56" s="276">
        <v>500</v>
      </c>
      <c r="I56" s="276">
        <v>0</v>
      </c>
      <c r="J56" s="276">
        <v>500</v>
      </c>
    </row>
    <row r="57" spans="1:10" ht="15" customHeight="1">
      <c r="A57" s="19">
        <v>45849</v>
      </c>
      <c r="B57" s="289" t="s">
        <v>28</v>
      </c>
      <c r="C57" s="289" t="s">
        <v>17</v>
      </c>
      <c r="D57" s="20">
        <v>100000</v>
      </c>
      <c r="E57" s="20">
        <v>1.6</v>
      </c>
      <c r="F57" s="25">
        <v>1.5940000000000001</v>
      </c>
      <c r="G57" s="25">
        <v>0</v>
      </c>
      <c r="H57" s="23">
        <v>-600</v>
      </c>
      <c r="I57" s="23">
        <v>0</v>
      </c>
      <c r="J57" s="23">
        <v>-600</v>
      </c>
    </row>
    <row r="58" spans="1:10" ht="15" customHeight="1">
      <c r="A58" s="19">
        <v>45847</v>
      </c>
      <c r="B58" s="287" t="s">
        <v>29</v>
      </c>
      <c r="C58" s="287" t="s">
        <v>14</v>
      </c>
      <c r="D58" s="20">
        <v>100000</v>
      </c>
      <c r="E58" s="20">
        <v>1.8625</v>
      </c>
      <c r="F58" s="25">
        <v>0</v>
      </c>
      <c r="G58" s="25">
        <v>0</v>
      </c>
      <c r="H58" s="276">
        <v>500</v>
      </c>
      <c r="I58" s="276">
        <v>0</v>
      </c>
      <c r="J58" s="276">
        <v>500</v>
      </c>
    </row>
    <row r="59" spans="1:10" ht="15" customHeight="1">
      <c r="A59" s="19">
        <v>45846</v>
      </c>
      <c r="B59" s="287" t="s">
        <v>20</v>
      </c>
      <c r="C59" s="287" t="s">
        <v>14</v>
      </c>
      <c r="D59" s="20">
        <v>1000</v>
      </c>
      <c r="E59" s="20">
        <v>199.1</v>
      </c>
      <c r="F59" s="25">
        <v>198.6</v>
      </c>
      <c r="G59" s="25">
        <v>0</v>
      </c>
      <c r="H59" s="276">
        <v>500</v>
      </c>
      <c r="I59" s="276">
        <v>0</v>
      </c>
      <c r="J59" s="276">
        <v>500</v>
      </c>
    </row>
    <row r="60" spans="1:10" ht="15" customHeight="1">
      <c r="A60" s="19">
        <v>45845</v>
      </c>
      <c r="B60" s="286" t="s">
        <v>20</v>
      </c>
      <c r="C60" s="286" t="s">
        <v>17</v>
      </c>
      <c r="D60" s="20">
        <v>1000</v>
      </c>
      <c r="E60" s="20">
        <v>197.6</v>
      </c>
      <c r="F60" s="25">
        <v>198.1</v>
      </c>
      <c r="G60" s="25">
        <v>0</v>
      </c>
      <c r="H60" s="276">
        <v>500</v>
      </c>
      <c r="I60" s="276">
        <v>0</v>
      </c>
      <c r="J60" s="276">
        <v>500</v>
      </c>
    </row>
    <row r="61" spans="1:10" ht="15" customHeight="1">
      <c r="A61" s="19">
        <v>45842</v>
      </c>
      <c r="B61" s="286" t="s">
        <v>24</v>
      </c>
      <c r="C61" s="286" t="s">
        <v>17</v>
      </c>
      <c r="D61" s="20">
        <v>100000</v>
      </c>
      <c r="E61" s="20">
        <v>2.0847000000000002</v>
      </c>
      <c r="F61" s="25">
        <v>2.0897000000000001</v>
      </c>
      <c r="G61" s="25">
        <v>0</v>
      </c>
      <c r="H61" s="276">
        <v>500</v>
      </c>
      <c r="I61" s="276">
        <v>0</v>
      </c>
      <c r="J61" s="276">
        <v>500</v>
      </c>
    </row>
    <row r="62" spans="1:10" ht="15" customHeight="1">
      <c r="A62" s="19">
        <v>45841</v>
      </c>
      <c r="B62" s="285" t="s">
        <v>20</v>
      </c>
      <c r="C62" s="285" t="s">
        <v>17</v>
      </c>
      <c r="D62" s="20">
        <v>1000</v>
      </c>
      <c r="E62" s="20">
        <v>196.05</v>
      </c>
      <c r="F62" s="25">
        <v>196.6</v>
      </c>
      <c r="G62" s="25">
        <v>0</v>
      </c>
      <c r="H62" s="276">
        <v>550</v>
      </c>
      <c r="I62" s="276">
        <v>0</v>
      </c>
      <c r="J62" s="276">
        <v>550</v>
      </c>
    </row>
    <row r="63" spans="1:10" s="45" customFormat="1" ht="14.25" customHeight="1">
      <c r="A63" s="40"/>
      <c r="B63" s="41"/>
      <c r="C63" s="41"/>
      <c r="D63" s="41"/>
      <c r="E63" s="41"/>
      <c r="F63" s="42"/>
      <c r="G63" s="42"/>
      <c r="H63" s="77"/>
      <c r="I63" s="77"/>
      <c r="J63" s="77"/>
    </row>
    <row r="64" spans="1:10" ht="15" customHeight="1">
      <c r="A64" s="19">
        <v>45838</v>
      </c>
      <c r="B64" s="285" t="s">
        <v>24</v>
      </c>
      <c r="C64" s="285" t="s">
        <v>14</v>
      </c>
      <c r="D64" s="20">
        <v>100000</v>
      </c>
      <c r="E64" s="20">
        <v>2.0943000000000001</v>
      </c>
      <c r="F64" s="25">
        <v>2.0893000000000002</v>
      </c>
      <c r="G64" s="25">
        <v>0</v>
      </c>
      <c r="H64" s="276">
        <v>500</v>
      </c>
      <c r="I64" s="276">
        <v>0</v>
      </c>
      <c r="J64" s="276">
        <v>500</v>
      </c>
    </row>
    <row r="65" spans="1:10" ht="15" customHeight="1">
      <c r="A65" s="19">
        <v>45835</v>
      </c>
      <c r="B65" s="284" t="s">
        <v>28</v>
      </c>
      <c r="C65" s="284" t="s">
        <v>17</v>
      </c>
      <c r="D65" s="20">
        <v>100000</v>
      </c>
      <c r="E65" s="20">
        <v>1.601</v>
      </c>
      <c r="F65" s="25">
        <v>1.6060000000000001</v>
      </c>
      <c r="G65" s="25">
        <v>0</v>
      </c>
      <c r="H65" s="276">
        <v>500</v>
      </c>
      <c r="I65" s="276">
        <v>0</v>
      </c>
      <c r="J65" s="276">
        <v>500</v>
      </c>
    </row>
    <row r="66" spans="1:10" ht="15" customHeight="1">
      <c r="A66" s="19">
        <v>45834</v>
      </c>
      <c r="B66" s="284" t="s">
        <v>31</v>
      </c>
      <c r="C66" s="284" t="s">
        <v>17</v>
      </c>
      <c r="D66" s="20">
        <v>1000</v>
      </c>
      <c r="E66" s="20">
        <v>144.80000000000001</v>
      </c>
      <c r="F66" s="25">
        <v>144.19999999999999</v>
      </c>
      <c r="G66" s="25">
        <v>0</v>
      </c>
      <c r="H66" s="23">
        <v>-600</v>
      </c>
      <c r="I66" s="23">
        <v>0</v>
      </c>
      <c r="J66" s="23">
        <v>-600</v>
      </c>
    </row>
    <row r="67" spans="1:10" ht="15" customHeight="1">
      <c r="A67" s="19">
        <v>45833</v>
      </c>
      <c r="B67" s="283" t="s">
        <v>31</v>
      </c>
      <c r="C67" s="283" t="s">
        <v>17</v>
      </c>
      <c r="D67" s="20">
        <v>1000</v>
      </c>
      <c r="E67" s="20">
        <v>145.08000000000001</v>
      </c>
      <c r="F67" s="25">
        <v>148.58000000000001</v>
      </c>
      <c r="G67" s="25">
        <v>0</v>
      </c>
      <c r="H67" s="276">
        <v>500</v>
      </c>
      <c r="I67" s="276">
        <v>0</v>
      </c>
      <c r="J67" s="276">
        <v>500</v>
      </c>
    </row>
    <row r="68" spans="1:10" ht="15" customHeight="1">
      <c r="A68" s="19">
        <v>45832</v>
      </c>
      <c r="B68" s="283" t="s">
        <v>19</v>
      </c>
      <c r="C68" s="283" t="s">
        <v>14</v>
      </c>
      <c r="D68" s="20">
        <v>1000</v>
      </c>
      <c r="E68" s="20">
        <v>168.61</v>
      </c>
      <c r="F68" s="25">
        <v>168.11</v>
      </c>
      <c r="G68" s="25">
        <v>0</v>
      </c>
      <c r="H68" s="276">
        <v>500</v>
      </c>
      <c r="I68" s="276">
        <v>0</v>
      </c>
      <c r="J68" s="276">
        <v>500</v>
      </c>
    </row>
    <row r="69" spans="1:10" ht="15" customHeight="1">
      <c r="A69" s="19">
        <v>45828</v>
      </c>
      <c r="B69" s="282" t="s">
        <v>20</v>
      </c>
      <c r="C69" s="282" t="s">
        <v>14</v>
      </c>
      <c r="D69" s="20">
        <v>1000</v>
      </c>
      <c r="E69" s="20">
        <v>196</v>
      </c>
      <c r="F69" s="25">
        <v>196.6</v>
      </c>
      <c r="G69" s="25">
        <v>0</v>
      </c>
      <c r="H69" s="23">
        <v>-600</v>
      </c>
      <c r="I69" s="23">
        <v>0</v>
      </c>
      <c r="J69" s="23">
        <v>-600</v>
      </c>
    </row>
    <row r="70" spans="1:10" ht="15" customHeight="1">
      <c r="A70" s="19">
        <v>45827</v>
      </c>
      <c r="B70" s="281" t="s">
        <v>20</v>
      </c>
      <c r="C70" s="281" t="s">
        <v>17</v>
      </c>
      <c r="D70" s="20">
        <v>1000</v>
      </c>
      <c r="E70" s="20">
        <v>194.45</v>
      </c>
      <c r="F70" s="25">
        <v>194.95</v>
      </c>
      <c r="G70" s="25">
        <v>0</v>
      </c>
      <c r="H70" s="276">
        <v>500</v>
      </c>
      <c r="I70" s="276">
        <v>0</v>
      </c>
      <c r="J70" s="276">
        <v>500</v>
      </c>
    </row>
    <row r="71" spans="1:10" ht="15" customHeight="1">
      <c r="A71" s="19">
        <v>45826</v>
      </c>
      <c r="B71" s="281" t="s">
        <v>20</v>
      </c>
      <c r="C71" s="281" t="s">
        <v>14</v>
      </c>
      <c r="D71" s="20">
        <v>1000</v>
      </c>
      <c r="E71" s="20">
        <v>194.9</v>
      </c>
      <c r="F71" s="25">
        <v>194.4</v>
      </c>
      <c r="G71" s="25">
        <v>0</v>
      </c>
      <c r="H71" s="276">
        <v>500</v>
      </c>
      <c r="I71" s="276">
        <v>0</v>
      </c>
      <c r="J71" s="276">
        <v>500</v>
      </c>
    </row>
    <row r="72" spans="1:10" ht="15" customHeight="1">
      <c r="A72" s="19">
        <v>45825</v>
      </c>
      <c r="B72" s="280" t="s">
        <v>20</v>
      </c>
      <c r="C72" s="280" t="s">
        <v>14</v>
      </c>
      <c r="D72" s="20">
        <v>1000</v>
      </c>
      <c r="E72" s="20">
        <v>196.35</v>
      </c>
      <c r="F72" s="25">
        <v>195.8</v>
      </c>
      <c r="G72" s="25">
        <v>0</v>
      </c>
      <c r="H72" s="276">
        <v>650</v>
      </c>
      <c r="I72" s="276">
        <v>0</v>
      </c>
      <c r="J72" s="276">
        <v>650</v>
      </c>
    </row>
    <row r="73" spans="1:10" ht="15" customHeight="1">
      <c r="A73" s="19">
        <v>45824</v>
      </c>
      <c r="B73" s="280" t="s">
        <v>24</v>
      </c>
      <c r="C73" s="280" t="s">
        <v>14</v>
      </c>
      <c r="D73" s="20">
        <v>100000</v>
      </c>
      <c r="E73" s="20">
        <v>2.0851999999999999</v>
      </c>
      <c r="F73" s="25">
        <v>2.0802</v>
      </c>
      <c r="G73" s="25">
        <v>0</v>
      </c>
      <c r="H73" s="276">
        <v>500</v>
      </c>
      <c r="I73" s="276">
        <v>0</v>
      </c>
      <c r="J73" s="276">
        <v>500</v>
      </c>
    </row>
    <row r="74" spans="1:10" ht="15" customHeight="1">
      <c r="A74" s="19">
        <v>45821</v>
      </c>
      <c r="B74" s="280" t="s">
        <v>26</v>
      </c>
      <c r="C74" s="280" t="s">
        <v>17</v>
      </c>
      <c r="D74" s="20">
        <v>100000</v>
      </c>
      <c r="E74" s="20">
        <v>1.0986</v>
      </c>
      <c r="F74" s="25">
        <v>1.1035999999999999</v>
      </c>
      <c r="G74" s="25">
        <v>0</v>
      </c>
      <c r="H74" s="276">
        <v>500</v>
      </c>
      <c r="I74" s="276">
        <v>0</v>
      </c>
      <c r="J74" s="276">
        <v>500</v>
      </c>
    </row>
    <row r="75" spans="1:10" ht="15" customHeight="1">
      <c r="A75" s="19">
        <v>45820</v>
      </c>
      <c r="B75" s="278" t="s">
        <v>35</v>
      </c>
      <c r="C75" s="278" t="s">
        <v>14</v>
      </c>
      <c r="D75" s="20">
        <v>100000</v>
      </c>
      <c r="E75" s="20">
        <v>1.3565</v>
      </c>
      <c r="F75" s="25">
        <v>1.3621000000000001</v>
      </c>
      <c r="G75" s="25">
        <v>0</v>
      </c>
      <c r="H75" s="23">
        <v>-560</v>
      </c>
      <c r="I75" s="23">
        <v>0</v>
      </c>
      <c r="J75" s="23">
        <v>-560</v>
      </c>
    </row>
    <row r="76" spans="1:10" ht="15" customHeight="1">
      <c r="A76" s="19">
        <v>45819</v>
      </c>
      <c r="B76" s="277" t="s">
        <v>21</v>
      </c>
      <c r="C76" s="277" t="s">
        <v>17</v>
      </c>
      <c r="D76" s="20">
        <v>100000</v>
      </c>
      <c r="E76" s="20">
        <v>1.758</v>
      </c>
      <c r="F76" s="25">
        <v>1.7629999999999999</v>
      </c>
      <c r="G76" s="25">
        <v>0</v>
      </c>
      <c r="H76" s="276">
        <v>500</v>
      </c>
      <c r="I76" s="276">
        <v>0</v>
      </c>
      <c r="J76" s="276">
        <v>500</v>
      </c>
    </row>
    <row r="77" spans="1:10" ht="15" customHeight="1">
      <c r="A77" s="19">
        <v>45818</v>
      </c>
      <c r="B77" s="277" t="s">
        <v>34</v>
      </c>
      <c r="C77" s="277" t="s">
        <v>17</v>
      </c>
      <c r="D77" s="20">
        <v>100000</v>
      </c>
      <c r="E77" s="20">
        <v>1.8898999999999999</v>
      </c>
      <c r="F77" s="25">
        <v>1.8849</v>
      </c>
      <c r="G77" s="25">
        <v>0</v>
      </c>
      <c r="H77" s="276">
        <v>500</v>
      </c>
      <c r="I77" s="276">
        <v>0</v>
      </c>
      <c r="J77" s="276">
        <v>500</v>
      </c>
    </row>
    <row r="78" spans="1:10" ht="15" customHeight="1">
      <c r="A78" s="19">
        <v>45817</v>
      </c>
      <c r="B78" s="275" t="s">
        <v>20</v>
      </c>
      <c r="C78" s="275" t="s">
        <v>14</v>
      </c>
      <c r="D78" s="20">
        <v>1000</v>
      </c>
      <c r="E78" s="20">
        <v>195.7</v>
      </c>
      <c r="F78" s="25">
        <v>196.3</v>
      </c>
      <c r="G78" s="25">
        <v>0</v>
      </c>
      <c r="H78" s="23">
        <v>-600</v>
      </c>
      <c r="I78" s="23">
        <v>0</v>
      </c>
      <c r="J78" s="23">
        <v>-600</v>
      </c>
    </row>
    <row r="79" spans="1:10" ht="15" customHeight="1">
      <c r="A79" s="19">
        <v>45814</v>
      </c>
      <c r="B79" s="275" t="s">
        <v>19</v>
      </c>
      <c r="C79" s="275" t="s">
        <v>14</v>
      </c>
      <c r="D79" s="20">
        <v>1000</v>
      </c>
      <c r="E79" s="20">
        <v>164.45</v>
      </c>
      <c r="F79" s="25">
        <v>165.01</v>
      </c>
      <c r="G79" s="25">
        <v>0</v>
      </c>
      <c r="H79" s="23">
        <v>-560</v>
      </c>
      <c r="I79" s="23">
        <v>0</v>
      </c>
      <c r="J79" s="23">
        <v>-560</v>
      </c>
    </row>
    <row r="80" spans="1:10" ht="15" customHeight="1">
      <c r="A80" s="19">
        <v>45813</v>
      </c>
      <c r="B80" s="274" t="s">
        <v>20</v>
      </c>
      <c r="C80" s="274" t="s">
        <v>17</v>
      </c>
      <c r="D80" s="20">
        <v>1000</v>
      </c>
      <c r="E80" s="20">
        <v>193.94</v>
      </c>
      <c r="F80" s="25">
        <v>194.44</v>
      </c>
      <c r="G80" s="25">
        <v>0</v>
      </c>
      <c r="H80" s="22">
        <v>500</v>
      </c>
      <c r="I80" s="22">
        <v>0</v>
      </c>
      <c r="J80" s="22">
        <v>500</v>
      </c>
    </row>
    <row r="81" spans="1:10" ht="15" customHeight="1">
      <c r="A81" s="19">
        <v>45812</v>
      </c>
      <c r="B81" s="274" t="s">
        <v>20</v>
      </c>
      <c r="C81" s="274" t="s">
        <v>17</v>
      </c>
      <c r="D81" s="20">
        <v>1000</v>
      </c>
      <c r="E81" s="20">
        <v>195.15</v>
      </c>
      <c r="F81" s="25">
        <v>194.6</v>
      </c>
      <c r="G81" s="25">
        <v>0</v>
      </c>
      <c r="H81" s="23">
        <v>-550</v>
      </c>
      <c r="I81" s="23">
        <v>0</v>
      </c>
      <c r="J81" s="23">
        <v>-550</v>
      </c>
    </row>
    <row r="82" spans="1:10" ht="15" customHeight="1">
      <c r="A82" s="19">
        <v>45811</v>
      </c>
      <c r="B82" s="273" t="s">
        <v>28</v>
      </c>
      <c r="C82" s="273" t="s">
        <v>14</v>
      </c>
      <c r="D82" s="20">
        <v>100000</v>
      </c>
      <c r="E82" s="20">
        <v>1.5667</v>
      </c>
      <c r="F82" s="25">
        <v>1.5617000000000001</v>
      </c>
      <c r="G82" s="25">
        <v>0</v>
      </c>
      <c r="H82" s="22">
        <v>500</v>
      </c>
      <c r="I82" s="22">
        <v>0</v>
      </c>
      <c r="J82" s="22">
        <v>500</v>
      </c>
    </row>
    <row r="83" spans="1:10" ht="15" customHeight="1">
      <c r="A83" s="19">
        <v>45810</v>
      </c>
      <c r="B83" s="273" t="s">
        <v>20</v>
      </c>
      <c r="C83" s="273" t="s">
        <v>17</v>
      </c>
      <c r="D83" s="20">
        <v>1000</v>
      </c>
      <c r="E83" s="20">
        <v>193.7</v>
      </c>
      <c r="F83" s="25">
        <v>194.2</v>
      </c>
      <c r="G83" s="25">
        <v>0</v>
      </c>
      <c r="H83" s="22">
        <v>500</v>
      </c>
      <c r="I83" s="22">
        <v>0</v>
      </c>
      <c r="J83" s="22">
        <v>500</v>
      </c>
    </row>
    <row r="84" spans="1:10" s="45" customFormat="1" ht="14.25" customHeight="1">
      <c r="A84" s="40"/>
      <c r="B84" s="41"/>
      <c r="C84" s="41"/>
      <c r="D84" s="41"/>
      <c r="E84" s="41"/>
      <c r="F84" s="42"/>
      <c r="G84" s="42"/>
      <c r="H84" s="77"/>
      <c r="I84" s="77"/>
      <c r="J84" s="77"/>
    </row>
    <row r="85" spans="1:10" ht="15" customHeight="1">
      <c r="A85" s="19">
        <v>45807</v>
      </c>
      <c r="B85" s="273" t="s">
        <v>24</v>
      </c>
      <c r="C85" s="273" t="s">
        <v>17</v>
      </c>
      <c r="D85" s="20">
        <v>100000</v>
      </c>
      <c r="E85" s="20">
        <v>2.0979999999999999</v>
      </c>
      <c r="F85" s="25">
        <v>2.093</v>
      </c>
      <c r="G85" s="25">
        <v>0</v>
      </c>
      <c r="H85" s="23">
        <v>-500</v>
      </c>
      <c r="I85" s="23">
        <v>0</v>
      </c>
      <c r="J85" s="23">
        <v>-500</v>
      </c>
    </row>
    <row r="86" spans="1:10" ht="15" customHeight="1">
      <c r="A86" s="19">
        <v>45806</v>
      </c>
      <c r="B86" s="271" t="s">
        <v>28</v>
      </c>
      <c r="C86" s="271" t="s">
        <v>17</v>
      </c>
      <c r="D86" s="20">
        <v>100000</v>
      </c>
      <c r="E86" s="20">
        <v>1.5609999999999999</v>
      </c>
      <c r="F86" s="25">
        <v>1.5649999999999999</v>
      </c>
      <c r="G86" s="25">
        <v>0</v>
      </c>
      <c r="H86" s="22">
        <v>500</v>
      </c>
      <c r="I86" s="22">
        <v>0</v>
      </c>
      <c r="J86" s="22">
        <v>500</v>
      </c>
    </row>
    <row r="87" spans="1:10" ht="15" customHeight="1">
      <c r="A87" s="19">
        <v>45805</v>
      </c>
      <c r="B87" s="271" t="s">
        <v>34</v>
      </c>
      <c r="C87" s="271" t="s">
        <v>17</v>
      </c>
      <c r="D87" s="20">
        <v>100000</v>
      </c>
      <c r="E87" s="20">
        <v>1.9</v>
      </c>
      <c r="F87" s="25">
        <v>1.8945000000000001</v>
      </c>
      <c r="G87" s="25">
        <v>0</v>
      </c>
      <c r="H87" s="23">
        <v>-550</v>
      </c>
      <c r="I87" s="23">
        <v>0</v>
      </c>
      <c r="J87" s="23">
        <v>-550</v>
      </c>
    </row>
    <row r="88" spans="1:10" ht="15" customHeight="1">
      <c r="A88" s="19">
        <v>45804</v>
      </c>
      <c r="B88" s="270" t="s">
        <v>31</v>
      </c>
      <c r="C88" s="270" t="s">
        <v>14</v>
      </c>
      <c r="D88" s="20">
        <v>1000</v>
      </c>
      <c r="E88" s="20">
        <v>143.07</v>
      </c>
      <c r="F88" s="25">
        <v>143.57</v>
      </c>
      <c r="G88" s="25">
        <v>0</v>
      </c>
      <c r="H88" s="22">
        <v>500</v>
      </c>
      <c r="I88" s="22">
        <v>0</v>
      </c>
      <c r="J88" s="22">
        <v>500</v>
      </c>
    </row>
    <row r="89" spans="1:10" ht="15" customHeight="1">
      <c r="A89" s="19">
        <v>45800</v>
      </c>
      <c r="B89" s="270" t="s">
        <v>33</v>
      </c>
      <c r="C89" s="270" t="s">
        <v>17</v>
      </c>
      <c r="D89" s="20">
        <v>100000</v>
      </c>
      <c r="E89" s="20">
        <v>0.82150000000000001</v>
      </c>
      <c r="F89" s="25">
        <v>0.82650000000000001</v>
      </c>
      <c r="G89" s="25">
        <v>0</v>
      </c>
      <c r="H89" s="22">
        <v>500</v>
      </c>
      <c r="I89" s="22">
        <v>0</v>
      </c>
      <c r="J89" s="22">
        <v>500</v>
      </c>
    </row>
    <row r="90" spans="1:10" ht="15" customHeight="1">
      <c r="A90" s="19">
        <v>45799</v>
      </c>
      <c r="B90" s="269" t="s">
        <v>36</v>
      </c>
      <c r="C90" s="269" t="s">
        <v>17</v>
      </c>
      <c r="D90" s="20">
        <v>100000</v>
      </c>
      <c r="E90" s="20">
        <v>1.3877999999999999</v>
      </c>
      <c r="F90" s="25">
        <v>1.3823000000000001</v>
      </c>
      <c r="G90" s="25">
        <v>0</v>
      </c>
      <c r="H90" s="23">
        <v>-550</v>
      </c>
      <c r="I90" s="23">
        <v>0</v>
      </c>
      <c r="J90" s="23">
        <v>-550</v>
      </c>
    </row>
    <row r="91" spans="1:10" ht="15" customHeight="1">
      <c r="A91" s="19">
        <v>45798</v>
      </c>
      <c r="B91" s="269" t="s">
        <v>20</v>
      </c>
      <c r="C91" s="269" t="s">
        <v>17</v>
      </c>
      <c r="D91" s="20">
        <v>1000</v>
      </c>
      <c r="E91" s="20">
        <v>193.15</v>
      </c>
      <c r="F91" s="25">
        <v>192.6</v>
      </c>
      <c r="G91" s="25">
        <v>0</v>
      </c>
      <c r="H91" s="23">
        <v>-550</v>
      </c>
      <c r="I91" s="23">
        <v>0</v>
      </c>
      <c r="J91" s="23">
        <v>-550</v>
      </c>
    </row>
    <row r="92" spans="1:10" ht="15" customHeight="1">
      <c r="A92" s="19">
        <v>45797</v>
      </c>
      <c r="B92" s="268" t="s">
        <v>20</v>
      </c>
      <c r="C92" s="268" t="s">
        <v>17</v>
      </c>
      <c r="D92" s="20">
        <v>1000</v>
      </c>
      <c r="E92" s="20">
        <v>193.15</v>
      </c>
      <c r="F92" s="25">
        <v>193.65</v>
      </c>
      <c r="G92" s="25">
        <v>0</v>
      </c>
      <c r="H92" s="22">
        <v>500</v>
      </c>
      <c r="I92" s="22">
        <v>0</v>
      </c>
      <c r="J92" s="22">
        <v>500</v>
      </c>
    </row>
    <row r="93" spans="1:10" ht="15" customHeight="1">
      <c r="A93" s="19">
        <v>45796</v>
      </c>
      <c r="B93" s="267" t="s">
        <v>20</v>
      </c>
      <c r="C93" s="267" t="s">
        <v>17</v>
      </c>
      <c r="D93" s="20">
        <v>1000</v>
      </c>
      <c r="E93" s="20">
        <v>193.35</v>
      </c>
      <c r="F93" s="25">
        <v>193.9</v>
      </c>
      <c r="G93" s="25">
        <v>0</v>
      </c>
      <c r="H93" s="22">
        <v>550</v>
      </c>
      <c r="I93" s="22">
        <v>0</v>
      </c>
      <c r="J93" s="22">
        <v>550</v>
      </c>
    </row>
    <row r="94" spans="1:10" ht="15" customHeight="1">
      <c r="A94" s="19">
        <v>45793</v>
      </c>
      <c r="B94" s="267" t="s">
        <v>19</v>
      </c>
      <c r="C94" s="267" t="s">
        <v>17</v>
      </c>
      <c r="D94" s="20">
        <v>1000</v>
      </c>
      <c r="E94" s="20">
        <v>162.69999999999999</v>
      </c>
      <c r="F94" s="25">
        <v>163.19999999999999</v>
      </c>
      <c r="G94" s="25">
        <v>0</v>
      </c>
      <c r="H94" s="22">
        <v>500</v>
      </c>
      <c r="I94" s="22">
        <v>0</v>
      </c>
      <c r="J94" s="22">
        <v>500</v>
      </c>
    </row>
    <row r="95" spans="1:10" ht="15" customHeight="1">
      <c r="A95" s="19">
        <v>45791</v>
      </c>
      <c r="B95" s="266" t="s">
        <v>15</v>
      </c>
      <c r="C95" s="266" t="s">
        <v>14</v>
      </c>
      <c r="D95" s="20">
        <v>1000</v>
      </c>
      <c r="E95" s="20">
        <v>175.11</v>
      </c>
      <c r="F95" s="25">
        <v>174.61</v>
      </c>
      <c r="G95" s="25">
        <v>0</v>
      </c>
      <c r="H95" s="22">
        <v>500</v>
      </c>
      <c r="I95" s="22">
        <v>0</v>
      </c>
      <c r="J95" s="22">
        <v>500</v>
      </c>
    </row>
    <row r="96" spans="1:10" ht="15" customHeight="1">
      <c r="A96" s="19">
        <v>45790</v>
      </c>
      <c r="B96" s="266" t="s">
        <v>20</v>
      </c>
      <c r="C96" s="266" t="s">
        <v>14</v>
      </c>
      <c r="D96" s="20">
        <v>1000</v>
      </c>
      <c r="E96" s="20">
        <v>195.85</v>
      </c>
      <c r="F96" s="25">
        <v>195.35</v>
      </c>
      <c r="G96" s="25">
        <v>0</v>
      </c>
      <c r="H96" s="22">
        <v>500</v>
      </c>
      <c r="I96" s="22">
        <v>0</v>
      </c>
      <c r="J96" s="22">
        <v>500</v>
      </c>
    </row>
    <row r="97" spans="1:10" ht="15" customHeight="1">
      <c r="A97" s="19">
        <v>45784</v>
      </c>
      <c r="B97" s="266" t="s">
        <v>19</v>
      </c>
      <c r="C97" s="266" t="s">
        <v>17</v>
      </c>
      <c r="D97" s="20">
        <v>1000</v>
      </c>
      <c r="E97" s="20">
        <v>162.69999999999999</v>
      </c>
      <c r="F97" s="25">
        <v>163.19999999999999</v>
      </c>
      <c r="G97" s="25">
        <v>0</v>
      </c>
      <c r="H97" s="22">
        <v>500</v>
      </c>
      <c r="I97" s="22">
        <v>0</v>
      </c>
      <c r="J97" s="22">
        <v>500</v>
      </c>
    </row>
    <row r="98" spans="1:10" ht="15" customHeight="1">
      <c r="A98" s="19">
        <v>45779</v>
      </c>
      <c r="B98" s="266" t="s">
        <v>31</v>
      </c>
      <c r="C98" s="266" t="s">
        <v>14</v>
      </c>
      <c r="D98" s="20">
        <v>1000</v>
      </c>
      <c r="E98" s="20">
        <v>144.80000000000001</v>
      </c>
      <c r="F98" s="25">
        <v>144.30000000000001</v>
      </c>
      <c r="G98" s="25">
        <v>0</v>
      </c>
      <c r="H98" s="22">
        <v>500</v>
      </c>
      <c r="I98" s="22">
        <v>0</v>
      </c>
      <c r="J98" s="22">
        <v>500</v>
      </c>
    </row>
    <row r="99" spans="1:10" ht="15" customHeight="1">
      <c r="A99" s="19">
        <v>45778</v>
      </c>
      <c r="B99" s="266" t="s">
        <v>29</v>
      </c>
      <c r="C99" s="266" t="s">
        <v>17</v>
      </c>
      <c r="D99" s="20">
        <v>100000</v>
      </c>
      <c r="E99" s="20">
        <v>1.84</v>
      </c>
      <c r="F99" s="25">
        <v>1.845</v>
      </c>
      <c r="G99" s="25">
        <v>0</v>
      </c>
      <c r="H99" s="22">
        <v>500</v>
      </c>
      <c r="I99" s="22">
        <v>0</v>
      </c>
      <c r="J99" s="22">
        <v>500</v>
      </c>
    </row>
    <row r="100" spans="1:10" ht="15" customHeight="1">
      <c r="A100" s="19"/>
      <c r="B100" s="265"/>
      <c r="C100" s="265"/>
      <c r="D100" s="20"/>
      <c r="E100" s="20"/>
      <c r="F100" s="25"/>
      <c r="G100" s="25"/>
      <c r="H100" s="22"/>
      <c r="I100" s="22"/>
      <c r="J100" s="22"/>
    </row>
    <row r="101" spans="1:10" ht="15" customHeight="1">
      <c r="A101" s="19">
        <v>45777</v>
      </c>
      <c r="B101" s="264" t="s">
        <v>26</v>
      </c>
      <c r="C101" s="264" t="s">
        <v>14</v>
      </c>
      <c r="D101" s="20">
        <v>100000</v>
      </c>
      <c r="E101" s="20">
        <v>1.0974999999999999</v>
      </c>
      <c r="F101" s="25">
        <v>1.1025</v>
      </c>
      <c r="G101" s="25">
        <v>0</v>
      </c>
      <c r="H101" s="23">
        <v>-500</v>
      </c>
      <c r="I101" s="23">
        <v>0</v>
      </c>
      <c r="J101" s="23">
        <v>-500</v>
      </c>
    </row>
    <row r="102" spans="1:10" ht="15" customHeight="1">
      <c r="A102" s="19">
        <v>45776</v>
      </c>
      <c r="B102" s="264" t="s">
        <v>19</v>
      </c>
      <c r="C102" s="264" t="s">
        <v>17</v>
      </c>
      <c r="D102" s="20">
        <v>1000</v>
      </c>
      <c r="E102" s="20">
        <v>162.49</v>
      </c>
      <c r="F102" s="25">
        <v>162.99</v>
      </c>
      <c r="G102" s="25">
        <v>0</v>
      </c>
      <c r="H102" s="22">
        <v>500</v>
      </c>
      <c r="I102" s="22">
        <v>0</v>
      </c>
      <c r="J102" s="22">
        <v>500</v>
      </c>
    </row>
    <row r="103" spans="1:10" ht="15" customHeight="1">
      <c r="A103" s="19">
        <v>45772</v>
      </c>
      <c r="B103" s="263" t="s">
        <v>21</v>
      </c>
      <c r="C103" s="263" t="s">
        <v>17</v>
      </c>
      <c r="D103" s="20">
        <v>100000</v>
      </c>
      <c r="E103" s="20">
        <v>1.77</v>
      </c>
      <c r="F103" s="25">
        <v>1.7749999999999999</v>
      </c>
      <c r="G103" s="25">
        <v>0</v>
      </c>
      <c r="H103" s="22">
        <v>500</v>
      </c>
      <c r="I103" s="22">
        <v>0</v>
      </c>
      <c r="J103" s="22">
        <v>500</v>
      </c>
    </row>
    <row r="104" spans="1:10" ht="15" customHeight="1">
      <c r="A104" s="19">
        <v>45770</v>
      </c>
      <c r="B104" s="262" t="s">
        <v>21</v>
      </c>
      <c r="C104" s="262" t="s">
        <v>17</v>
      </c>
      <c r="D104" s="20">
        <v>100000</v>
      </c>
      <c r="E104" s="20">
        <v>1.7769999999999999</v>
      </c>
      <c r="F104" s="25">
        <v>1.782</v>
      </c>
      <c r="G104" s="25">
        <v>0</v>
      </c>
      <c r="H104" s="22">
        <v>500</v>
      </c>
      <c r="I104" s="22">
        <v>0</v>
      </c>
      <c r="J104" s="22">
        <v>500</v>
      </c>
    </row>
    <row r="105" spans="1:10" ht="15" customHeight="1">
      <c r="A105" s="19">
        <v>45769</v>
      </c>
      <c r="B105" s="262" t="s">
        <v>24</v>
      </c>
      <c r="C105" s="262" t="s">
        <v>17</v>
      </c>
      <c r="D105" s="20">
        <v>100000</v>
      </c>
      <c r="E105" s="20">
        <v>2.0939999999999999</v>
      </c>
      <c r="F105" s="25">
        <v>2.0884999999999998</v>
      </c>
      <c r="G105" s="25">
        <v>0</v>
      </c>
      <c r="H105" s="23">
        <v>-550</v>
      </c>
      <c r="I105" s="23">
        <v>0</v>
      </c>
      <c r="J105" s="23">
        <v>-550</v>
      </c>
    </row>
    <row r="106" spans="1:10" ht="15" customHeight="1">
      <c r="A106" s="19">
        <v>45768</v>
      </c>
      <c r="B106" s="262" t="s">
        <v>16</v>
      </c>
      <c r="C106" s="262" t="s">
        <v>14</v>
      </c>
      <c r="D106" s="20">
        <v>100000</v>
      </c>
      <c r="E106" s="20">
        <v>0.80530000000000002</v>
      </c>
      <c r="F106" s="25">
        <v>0.80030000000000001</v>
      </c>
      <c r="G106" s="25">
        <v>0</v>
      </c>
      <c r="H106" s="22">
        <v>500</v>
      </c>
      <c r="I106" s="22">
        <v>0</v>
      </c>
      <c r="J106" s="22">
        <v>500</v>
      </c>
    </row>
    <row r="107" spans="1:10" ht="15" customHeight="1">
      <c r="A107" s="19">
        <v>45764</v>
      </c>
      <c r="B107" s="261" t="s">
        <v>36</v>
      </c>
      <c r="C107" s="261" t="s">
        <v>17</v>
      </c>
      <c r="D107" s="20">
        <v>100000</v>
      </c>
      <c r="E107" s="20">
        <v>1.3900999999999999</v>
      </c>
      <c r="F107" s="25">
        <v>1.3849</v>
      </c>
      <c r="G107" s="25">
        <v>0</v>
      </c>
      <c r="H107" s="23">
        <v>-500</v>
      </c>
      <c r="I107" s="23">
        <v>0</v>
      </c>
      <c r="J107" s="23">
        <v>-500</v>
      </c>
    </row>
    <row r="108" spans="1:10" ht="15" customHeight="1">
      <c r="A108" s="19">
        <v>45762</v>
      </c>
      <c r="B108" s="260" t="s">
        <v>24</v>
      </c>
      <c r="C108" s="260" t="s">
        <v>17</v>
      </c>
      <c r="D108" s="20">
        <v>100000</v>
      </c>
      <c r="E108" s="20">
        <v>2.0834999999999999</v>
      </c>
      <c r="F108" s="25">
        <v>2.0884999999999998</v>
      </c>
      <c r="G108" s="25">
        <v>0</v>
      </c>
      <c r="H108" s="22">
        <v>500</v>
      </c>
      <c r="I108" s="22">
        <v>0</v>
      </c>
      <c r="J108" s="22">
        <v>500</v>
      </c>
    </row>
    <row r="109" spans="1:10" ht="15" customHeight="1">
      <c r="A109" s="19">
        <v>45758</v>
      </c>
      <c r="B109" s="259" t="s">
        <v>31</v>
      </c>
      <c r="C109" s="259" t="s">
        <v>17</v>
      </c>
      <c r="D109" s="20">
        <v>100000</v>
      </c>
      <c r="E109" s="20">
        <v>143.80000000000001</v>
      </c>
      <c r="F109" s="25">
        <v>143.1</v>
      </c>
      <c r="G109" s="25">
        <v>0</v>
      </c>
      <c r="H109" s="23">
        <v>-700</v>
      </c>
      <c r="I109" s="23">
        <v>0</v>
      </c>
      <c r="J109" s="23">
        <v>-700</v>
      </c>
    </row>
    <row r="110" spans="1:10" ht="15" customHeight="1">
      <c r="A110" s="19">
        <v>45757</v>
      </c>
      <c r="B110" s="258" t="s">
        <v>25</v>
      </c>
      <c r="C110" s="258" t="s">
        <v>17</v>
      </c>
      <c r="D110" s="20">
        <v>100000</v>
      </c>
      <c r="E110" s="20">
        <v>1.1020000000000001</v>
      </c>
      <c r="F110" s="25">
        <v>1.107</v>
      </c>
      <c r="G110" s="25">
        <v>0</v>
      </c>
      <c r="H110" s="22">
        <v>500</v>
      </c>
      <c r="I110" s="22">
        <v>0</v>
      </c>
      <c r="J110" s="22">
        <v>500</v>
      </c>
    </row>
    <row r="111" spans="1:10" ht="15" customHeight="1">
      <c r="A111" s="19">
        <v>45757</v>
      </c>
      <c r="B111" s="258" t="s">
        <v>34</v>
      </c>
      <c r="C111" s="258" t="s">
        <v>14</v>
      </c>
      <c r="D111" s="20">
        <v>100000</v>
      </c>
      <c r="E111" s="20">
        <v>1.9245000000000001</v>
      </c>
      <c r="F111" s="25">
        <v>1.9305000000000001</v>
      </c>
      <c r="G111" s="25">
        <v>0</v>
      </c>
      <c r="H111" s="23">
        <v>-600</v>
      </c>
      <c r="I111" s="23">
        <v>0</v>
      </c>
      <c r="J111" s="23">
        <v>-600</v>
      </c>
    </row>
    <row r="112" spans="1:10" ht="15" customHeight="1">
      <c r="A112" s="19">
        <v>45756</v>
      </c>
      <c r="B112" s="257" t="s">
        <v>23</v>
      </c>
      <c r="C112" s="257" t="s">
        <v>14</v>
      </c>
      <c r="D112" s="20">
        <v>100000</v>
      </c>
      <c r="E112" s="20">
        <v>2.3109999999999999</v>
      </c>
      <c r="F112" s="25">
        <v>2.3054999999999999</v>
      </c>
      <c r="G112" s="25">
        <v>0</v>
      </c>
      <c r="H112" s="22">
        <v>550</v>
      </c>
      <c r="I112" s="22">
        <v>0</v>
      </c>
      <c r="J112" s="22">
        <v>550</v>
      </c>
    </row>
    <row r="113" spans="1:10" ht="15" customHeight="1">
      <c r="A113" s="19">
        <v>45755</v>
      </c>
      <c r="B113" s="256" t="s">
        <v>19</v>
      </c>
      <c r="C113" s="256" t="s">
        <v>14</v>
      </c>
      <c r="D113" s="20">
        <v>1000</v>
      </c>
      <c r="E113" s="20">
        <v>161.35</v>
      </c>
      <c r="F113" s="25">
        <v>160.75</v>
      </c>
      <c r="G113" s="25">
        <v>0</v>
      </c>
      <c r="H113" s="22">
        <v>600</v>
      </c>
      <c r="I113" s="22">
        <v>0</v>
      </c>
      <c r="J113" s="22">
        <v>600</v>
      </c>
    </row>
    <row r="114" spans="1:10" ht="15" customHeight="1">
      <c r="A114" s="19">
        <v>45754</v>
      </c>
      <c r="B114" s="255" t="s">
        <v>23</v>
      </c>
      <c r="C114" s="255" t="s">
        <v>14</v>
      </c>
      <c r="D114" s="20">
        <v>100000</v>
      </c>
      <c r="E114" s="20">
        <v>2.2970000000000002</v>
      </c>
      <c r="F114" s="25">
        <v>2.2919999999999998</v>
      </c>
      <c r="G114" s="25">
        <v>0</v>
      </c>
      <c r="H114" s="22">
        <v>500</v>
      </c>
      <c r="I114" s="22">
        <v>0</v>
      </c>
      <c r="J114" s="22">
        <v>500</v>
      </c>
    </row>
    <row r="115" spans="1:10" ht="15" customHeight="1">
      <c r="A115" s="19">
        <v>45751</v>
      </c>
      <c r="B115" s="255" t="s">
        <v>34</v>
      </c>
      <c r="C115" s="255" t="s">
        <v>17</v>
      </c>
      <c r="D115" s="20">
        <v>100000</v>
      </c>
      <c r="E115" s="20">
        <v>1.9395</v>
      </c>
      <c r="F115" s="25">
        <v>1.9345000000000001</v>
      </c>
      <c r="G115" s="25">
        <v>0</v>
      </c>
      <c r="H115" s="23">
        <v>-500</v>
      </c>
      <c r="I115" s="23">
        <v>0</v>
      </c>
      <c r="J115" s="23">
        <v>-500</v>
      </c>
    </row>
    <row r="116" spans="1:10" ht="15" customHeight="1">
      <c r="A116" s="19">
        <v>45750</v>
      </c>
      <c r="B116" s="255" t="s">
        <v>20</v>
      </c>
      <c r="C116" s="255" t="s">
        <v>17</v>
      </c>
      <c r="D116" s="20">
        <v>1000</v>
      </c>
      <c r="E116" s="20">
        <v>193.45</v>
      </c>
      <c r="F116" s="25">
        <v>192.95</v>
      </c>
      <c r="G116" s="25">
        <v>0</v>
      </c>
      <c r="H116" s="23">
        <v>-500</v>
      </c>
      <c r="I116" s="23">
        <v>0</v>
      </c>
      <c r="J116" s="23">
        <v>-500</v>
      </c>
    </row>
    <row r="117" spans="1:10" ht="15" customHeight="1">
      <c r="A117" s="19">
        <v>45749</v>
      </c>
      <c r="B117" s="255" t="s">
        <v>34</v>
      </c>
      <c r="C117" s="255" t="s">
        <v>14</v>
      </c>
      <c r="D117" s="20">
        <v>100000</v>
      </c>
      <c r="E117" s="20">
        <v>1.8859999999999999</v>
      </c>
      <c r="F117" s="25">
        <v>1.881</v>
      </c>
      <c r="G117" s="25">
        <v>0</v>
      </c>
      <c r="H117" s="22">
        <v>500</v>
      </c>
      <c r="I117" s="22">
        <v>0</v>
      </c>
      <c r="J117" s="22">
        <v>500</v>
      </c>
    </row>
    <row r="118" spans="1:10" ht="15" customHeight="1">
      <c r="A118" s="19">
        <v>45748</v>
      </c>
      <c r="B118" s="255" t="s">
        <v>20</v>
      </c>
      <c r="C118" s="255" t="s">
        <v>17</v>
      </c>
      <c r="D118" s="20">
        <v>1000</v>
      </c>
      <c r="E118" s="20">
        <v>193.2</v>
      </c>
      <c r="F118" s="25">
        <v>192.68</v>
      </c>
      <c r="G118" s="25">
        <v>0</v>
      </c>
      <c r="H118" s="23">
        <v>-520</v>
      </c>
      <c r="I118" s="23">
        <v>0</v>
      </c>
      <c r="J118" s="23">
        <v>-520</v>
      </c>
    </row>
    <row r="119" spans="1:10" s="45" customFormat="1" ht="14.25" customHeight="1">
      <c r="A119" s="40"/>
      <c r="B119" s="41"/>
      <c r="C119" s="41"/>
      <c r="D119" s="41"/>
      <c r="E119" s="41"/>
      <c r="F119" s="42"/>
      <c r="G119" s="42"/>
      <c r="H119" s="77"/>
      <c r="I119" s="77"/>
      <c r="J119" s="77"/>
    </row>
    <row r="120" spans="1:10" ht="15" customHeight="1">
      <c r="A120" s="19">
        <v>45747</v>
      </c>
      <c r="B120" s="255" t="s">
        <v>20</v>
      </c>
      <c r="C120" s="255" t="s">
        <v>17</v>
      </c>
      <c r="D120" s="20">
        <v>1000</v>
      </c>
      <c r="E120" s="20">
        <v>193</v>
      </c>
      <c r="F120" s="25">
        <v>193.5</v>
      </c>
      <c r="G120" s="25">
        <v>0</v>
      </c>
      <c r="H120" s="22">
        <v>500</v>
      </c>
      <c r="I120" s="22">
        <v>0</v>
      </c>
      <c r="J120" s="22">
        <v>500</v>
      </c>
    </row>
    <row r="121" spans="1:10" ht="15" customHeight="1">
      <c r="A121" s="19">
        <v>45744</v>
      </c>
      <c r="B121" s="254" t="s">
        <v>21</v>
      </c>
      <c r="C121" s="254" t="s">
        <v>14</v>
      </c>
      <c r="D121" s="20">
        <v>100000</v>
      </c>
      <c r="E121" s="20">
        <v>1.7135</v>
      </c>
      <c r="F121" s="25">
        <v>1.7190000000000001</v>
      </c>
      <c r="G121" s="25">
        <v>0</v>
      </c>
      <c r="H121" s="23">
        <v>-550</v>
      </c>
      <c r="I121" s="23">
        <v>0</v>
      </c>
      <c r="J121" s="23">
        <v>-550</v>
      </c>
    </row>
    <row r="122" spans="1:10" ht="15" customHeight="1">
      <c r="A122" s="19">
        <v>45743</v>
      </c>
      <c r="B122" s="254" t="s">
        <v>15</v>
      </c>
      <c r="C122" s="254" t="s">
        <v>14</v>
      </c>
      <c r="D122" s="20">
        <v>1000</v>
      </c>
      <c r="E122" s="20">
        <v>170.75</v>
      </c>
      <c r="F122" s="25">
        <v>171.3</v>
      </c>
      <c r="G122" s="25">
        <v>0</v>
      </c>
      <c r="H122" s="23">
        <v>-550</v>
      </c>
      <c r="I122" s="23">
        <v>0</v>
      </c>
      <c r="J122" s="23">
        <v>-550</v>
      </c>
    </row>
    <row r="123" spans="1:10" ht="15" customHeight="1">
      <c r="A123" s="19">
        <v>45742</v>
      </c>
      <c r="B123" s="254" t="s">
        <v>20</v>
      </c>
      <c r="C123" s="254" t="s">
        <v>14</v>
      </c>
      <c r="D123" s="20">
        <v>1000</v>
      </c>
      <c r="E123" s="20">
        <v>194.65</v>
      </c>
      <c r="F123" s="25">
        <v>194.15</v>
      </c>
      <c r="G123" s="25">
        <v>0</v>
      </c>
      <c r="H123" s="22">
        <v>500</v>
      </c>
      <c r="I123" s="22">
        <v>0</v>
      </c>
      <c r="J123" s="22">
        <v>500</v>
      </c>
    </row>
    <row r="124" spans="1:10" ht="15" customHeight="1">
      <c r="A124" s="19">
        <v>45741</v>
      </c>
      <c r="B124" s="254" t="s">
        <v>20</v>
      </c>
      <c r="C124" s="254" t="s">
        <v>14</v>
      </c>
      <c r="D124" s="20">
        <v>1000</v>
      </c>
      <c r="E124" s="20">
        <v>194.5</v>
      </c>
      <c r="F124" s="25">
        <v>194</v>
      </c>
      <c r="G124" s="25">
        <v>0</v>
      </c>
      <c r="H124" s="22">
        <v>500</v>
      </c>
      <c r="I124" s="22">
        <v>0</v>
      </c>
      <c r="J124" s="22">
        <v>500</v>
      </c>
    </row>
    <row r="125" spans="1:10" ht="15" customHeight="1">
      <c r="A125" s="19">
        <v>45740</v>
      </c>
      <c r="B125" s="254" t="s">
        <v>15</v>
      </c>
      <c r="C125" s="254" t="s">
        <v>17</v>
      </c>
      <c r="D125" s="20">
        <v>1000</v>
      </c>
      <c r="E125" s="20">
        <v>169.7</v>
      </c>
      <c r="F125" s="25">
        <v>170.2</v>
      </c>
      <c r="G125" s="25">
        <v>0</v>
      </c>
      <c r="H125" s="22">
        <v>500</v>
      </c>
      <c r="I125" s="22">
        <v>0</v>
      </c>
      <c r="J125" s="22">
        <v>500</v>
      </c>
    </row>
    <row r="126" spans="1:10" ht="15" customHeight="1">
      <c r="A126" s="19">
        <v>45737</v>
      </c>
      <c r="B126" s="254" t="s">
        <v>23</v>
      </c>
      <c r="C126" s="254" t="s">
        <v>14</v>
      </c>
      <c r="D126" s="20">
        <v>100000</v>
      </c>
      <c r="E126" s="20">
        <v>2.2475000000000001</v>
      </c>
      <c r="F126" s="25">
        <v>2.2524999999999999</v>
      </c>
      <c r="G126" s="25">
        <v>0</v>
      </c>
      <c r="H126" s="23">
        <v>-500</v>
      </c>
      <c r="I126" s="23">
        <v>0</v>
      </c>
      <c r="J126" s="23">
        <v>-500</v>
      </c>
    </row>
    <row r="127" spans="1:10" ht="15" customHeight="1">
      <c r="A127" s="19">
        <v>45736</v>
      </c>
      <c r="B127" s="254" t="s">
        <v>36</v>
      </c>
      <c r="C127" s="254" t="s">
        <v>17</v>
      </c>
      <c r="D127" s="20">
        <v>100000</v>
      </c>
      <c r="E127" s="20">
        <v>1.4381999999999999</v>
      </c>
      <c r="F127" s="25">
        <v>1.4337</v>
      </c>
      <c r="G127" s="25">
        <v>0</v>
      </c>
      <c r="H127" s="23">
        <v>-450</v>
      </c>
      <c r="I127" s="23">
        <v>0</v>
      </c>
      <c r="J127" s="23">
        <v>-450</v>
      </c>
    </row>
    <row r="128" spans="1:10" ht="15" customHeight="1">
      <c r="A128" s="19">
        <v>45736</v>
      </c>
      <c r="B128" s="254" t="s">
        <v>15</v>
      </c>
      <c r="C128" s="254" t="s">
        <v>14</v>
      </c>
      <c r="D128" s="20">
        <v>1000</v>
      </c>
      <c r="E128" s="20">
        <v>168.65</v>
      </c>
      <c r="F128" s="25">
        <v>168.15</v>
      </c>
      <c r="G128" s="25">
        <v>0</v>
      </c>
      <c r="H128" s="22">
        <v>500</v>
      </c>
      <c r="I128" s="22">
        <v>0</v>
      </c>
      <c r="J128" s="22">
        <v>500</v>
      </c>
    </row>
    <row r="129" spans="1:10" ht="15" customHeight="1">
      <c r="A129" s="19">
        <v>45735</v>
      </c>
      <c r="B129" s="254" t="s">
        <v>23</v>
      </c>
      <c r="C129" s="254" t="s">
        <v>17</v>
      </c>
      <c r="D129" s="20">
        <v>100000</v>
      </c>
      <c r="E129" s="20">
        <v>2.2370000000000001</v>
      </c>
      <c r="F129" s="25">
        <v>2.242</v>
      </c>
      <c r="G129" s="25">
        <v>0</v>
      </c>
      <c r="H129" s="22">
        <v>500</v>
      </c>
      <c r="I129" s="22">
        <v>0</v>
      </c>
      <c r="J129" s="22">
        <v>500</v>
      </c>
    </row>
    <row r="130" spans="1:10" ht="15" customHeight="1">
      <c r="A130" s="19">
        <v>45734</v>
      </c>
      <c r="B130" s="254" t="s">
        <v>29</v>
      </c>
      <c r="C130" s="254" t="s">
        <v>14</v>
      </c>
      <c r="D130" s="20">
        <v>100000</v>
      </c>
      <c r="E130" s="20">
        <v>1.8531</v>
      </c>
      <c r="F130" s="25">
        <v>1.8585</v>
      </c>
      <c r="G130" s="25">
        <v>0</v>
      </c>
      <c r="H130" s="23">
        <v>-540</v>
      </c>
      <c r="I130" s="23">
        <v>0</v>
      </c>
      <c r="J130" s="23">
        <v>-540</v>
      </c>
    </row>
    <row r="131" spans="1:10" ht="15" customHeight="1">
      <c r="A131" s="19">
        <v>45733</v>
      </c>
      <c r="B131" s="254" t="s">
        <v>20</v>
      </c>
      <c r="C131" s="254" t="s">
        <v>14</v>
      </c>
      <c r="D131" s="20">
        <v>1000</v>
      </c>
      <c r="E131" s="20">
        <v>192.61</v>
      </c>
      <c r="F131" s="25">
        <v>193.16</v>
      </c>
      <c r="G131" s="25">
        <v>0</v>
      </c>
      <c r="H131" s="23">
        <v>-550</v>
      </c>
      <c r="I131" s="23">
        <v>0</v>
      </c>
      <c r="J131" s="23">
        <v>-550</v>
      </c>
    </row>
    <row r="132" spans="1:10" ht="15" customHeight="1">
      <c r="A132" s="19">
        <v>45730</v>
      </c>
      <c r="B132" s="251" t="s">
        <v>20</v>
      </c>
      <c r="C132" s="251" t="s">
        <v>14</v>
      </c>
      <c r="D132" s="20">
        <v>1000</v>
      </c>
      <c r="E132" s="20">
        <v>192.41</v>
      </c>
      <c r="F132" s="25">
        <v>191.91</v>
      </c>
      <c r="G132" s="25">
        <v>0</v>
      </c>
      <c r="H132" s="22">
        <v>500</v>
      </c>
      <c r="I132" s="22">
        <v>0</v>
      </c>
      <c r="J132" s="22">
        <v>500</v>
      </c>
    </row>
    <row r="133" spans="1:10" ht="15" customHeight="1">
      <c r="A133" s="19">
        <v>45729</v>
      </c>
      <c r="B133" s="251" t="s">
        <v>20</v>
      </c>
      <c r="C133" s="251" t="s">
        <v>14</v>
      </c>
      <c r="D133" s="20">
        <v>1000</v>
      </c>
      <c r="E133" s="20">
        <v>191.51</v>
      </c>
      <c r="F133" s="25">
        <v>191.01</v>
      </c>
      <c r="G133" s="25">
        <v>0</v>
      </c>
      <c r="H133" s="22">
        <v>500</v>
      </c>
      <c r="I133" s="22">
        <v>0</v>
      </c>
      <c r="J133" s="22">
        <v>500</v>
      </c>
    </row>
    <row r="134" spans="1:10" ht="15" customHeight="1">
      <c r="A134" s="19">
        <v>45728</v>
      </c>
      <c r="B134" s="251" t="s">
        <v>19</v>
      </c>
      <c r="C134" s="251" t="s">
        <v>17</v>
      </c>
      <c r="D134" s="20">
        <v>1000</v>
      </c>
      <c r="E134" s="20">
        <v>162.1</v>
      </c>
      <c r="F134" s="25">
        <v>161.6</v>
      </c>
      <c r="G134" s="25">
        <v>0</v>
      </c>
      <c r="H134" s="23">
        <v>-500</v>
      </c>
      <c r="I134" s="23">
        <v>0</v>
      </c>
      <c r="J134" s="23">
        <v>-500</v>
      </c>
    </row>
    <row r="135" spans="1:10" ht="15" customHeight="1">
      <c r="A135" s="19">
        <v>45727</v>
      </c>
      <c r="B135" s="250" t="s">
        <v>20</v>
      </c>
      <c r="C135" s="250" t="s">
        <v>17</v>
      </c>
      <c r="D135" s="20">
        <v>1000</v>
      </c>
      <c r="E135" s="20">
        <v>189.9</v>
      </c>
      <c r="F135" s="25">
        <v>190.4</v>
      </c>
      <c r="G135" s="25">
        <v>0</v>
      </c>
      <c r="H135" s="22">
        <v>500</v>
      </c>
      <c r="I135" s="22">
        <v>0</v>
      </c>
      <c r="J135" s="22">
        <v>500</v>
      </c>
    </row>
    <row r="136" spans="1:10" ht="15" customHeight="1">
      <c r="A136" s="19">
        <v>45726</v>
      </c>
      <c r="B136" s="250" t="s">
        <v>28</v>
      </c>
      <c r="C136" s="250" t="s">
        <v>17</v>
      </c>
      <c r="D136" s="20">
        <v>100000</v>
      </c>
      <c r="E136" s="20">
        <v>1.5605</v>
      </c>
      <c r="F136" s="25">
        <v>1.5654999999999999</v>
      </c>
      <c r="G136" s="25">
        <v>0</v>
      </c>
      <c r="H136" s="22">
        <v>500</v>
      </c>
      <c r="I136" s="22">
        <v>0</v>
      </c>
      <c r="J136" s="22">
        <v>500</v>
      </c>
    </row>
    <row r="137" spans="1:10" ht="15" customHeight="1">
      <c r="A137" s="19">
        <v>45723</v>
      </c>
      <c r="B137" s="249" t="s">
        <v>16</v>
      </c>
      <c r="C137" s="249" t="s">
        <v>14</v>
      </c>
      <c r="D137" s="20">
        <v>100000</v>
      </c>
      <c r="E137" s="20">
        <v>0.88</v>
      </c>
      <c r="F137" s="25">
        <v>0.87509999999999999</v>
      </c>
      <c r="G137" s="25">
        <v>0</v>
      </c>
      <c r="H137" s="22">
        <v>490</v>
      </c>
      <c r="I137" s="22">
        <v>0</v>
      </c>
      <c r="J137" s="22">
        <v>490</v>
      </c>
    </row>
    <row r="138" spans="1:10" ht="15" customHeight="1">
      <c r="A138" s="19">
        <v>45722</v>
      </c>
      <c r="B138" s="249" t="s">
        <v>19</v>
      </c>
      <c r="C138" s="249" t="s">
        <v>14</v>
      </c>
      <c r="D138" s="20">
        <v>1000</v>
      </c>
      <c r="E138" s="20">
        <v>160.51</v>
      </c>
      <c r="F138" s="25">
        <v>160.01</v>
      </c>
      <c r="G138" s="25">
        <v>0</v>
      </c>
      <c r="H138" s="22">
        <v>500</v>
      </c>
      <c r="I138" s="22">
        <v>0</v>
      </c>
      <c r="J138" s="22">
        <v>500</v>
      </c>
    </row>
    <row r="139" spans="1:10" ht="15" customHeight="1">
      <c r="A139" s="19">
        <v>45721</v>
      </c>
      <c r="B139" s="249" t="s">
        <v>16</v>
      </c>
      <c r="C139" s="249" t="s">
        <v>14</v>
      </c>
      <c r="D139" s="20">
        <v>100000</v>
      </c>
      <c r="E139" s="20">
        <v>0.88649999999999995</v>
      </c>
      <c r="F139" s="25">
        <v>0.88149999999999995</v>
      </c>
      <c r="G139" s="25">
        <v>0</v>
      </c>
      <c r="H139" s="22">
        <v>500</v>
      </c>
      <c r="I139" s="22">
        <v>0</v>
      </c>
      <c r="J139" s="22">
        <v>500</v>
      </c>
    </row>
    <row r="140" spans="1:10" ht="15" customHeight="1">
      <c r="A140" s="19">
        <v>45720</v>
      </c>
      <c r="B140" s="249" t="s">
        <v>23</v>
      </c>
      <c r="C140" s="249" t="s">
        <v>14</v>
      </c>
      <c r="D140" s="20">
        <v>100000</v>
      </c>
      <c r="E140" s="20">
        <v>2.2610999999999999</v>
      </c>
      <c r="F140" s="25">
        <v>2.2576000000000001</v>
      </c>
      <c r="G140" s="25">
        <v>0</v>
      </c>
      <c r="H140" s="22">
        <v>350</v>
      </c>
      <c r="I140" s="22">
        <v>0</v>
      </c>
      <c r="J140" s="22">
        <v>350</v>
      </c>
    </row>
    <row r="141" spans="1:10" ht="15" customHeight="1">
      <c r="A141" s="19">
        <v>45720</v>
      </c>
      <c r="B141" s="249" t="s">
        <v>31</v>
      </c>
      <c r="C141" s="249" t="s">
        <v>17</v>
      </c>
      <c r="D141" s="20">
        <v>1000</v>
      </c>
      <c r="E141" s="20">
        <v>149.38</v>
      </c>
      <c r="F141" s="25">
        <v>148.58000000000001</v>
      </c>
      <c r="G141" s="25">
        <v>0</v>
      </c>
      <c r="H141" s="23">
        <v>-800</v>
      </c>
      <c r="I141" s="23">
        <v>0</v>
      </c>
      <c r="J141" s="23">
        <v>-800</v>
      </c>
    </row>
    <row r="142" spans="1:10" ht="15" customHeight="1">
      <c r="A142" s="19">
        <v>45719</v>
      </c>
      <c r="B142" s="249" t="s">
        <v>19</v>
      </c>
      <c r="C142" s="249" t="s">
        <v>17</v>
      </c>
      <c r="D142" s="20">
        <v>1000</v>
      </c>
      <c r="E142" s="20">
        <v>157.37</v>
      </c>
      <c r="F142" s="25">
        <v>157.72</v>
      </c>
      <c r="G142" s="25">
        <v>158.32</v>
      </c>
      <c r="H142" s="22">
        <v>350</v>
      </c>
      <c r="I142" s="22">
        <v>600</v>
      </c>
      <c r="J142" s="22">
        <v>950</v>
      </c>
    </row>
    <row r="143" spans="1:10" ht="15" customHeight="1">
      <c r="A143" s="19"/>
      <c r="B143" s="246"/>
      <c r="C143" s="246"/>
      <c r="D143" s="20"/>
      <c r="E143" s="20"/>
      <c r="F143" s="25"/>
      <c r="G143" s="25"/>
      <c r="H143" s="22"/>
      <c r="I143" s="22"/>
      <c r="J143" s="22"/>
    </row>
    <row r="144" spans="1:10" ht="15" customHeight="1">
      <c r="A144" s="19">
        <v>45716</v>
      </c>
      <c r="B144" s="245" t="s">
        <v>20</v>
      </c>
      <c r="C144" s="245" t="s">
        <v>17</v>
      </c>
      <c r="D144" s="20">
        <v>1000</v>
      </c>
      <c r="E144" s="20">
        <v>188.49</v>
      </c>
      <c r="F144" s="25">
        <v>188.89</v>
      </c>
      <c r="G144" s="25">
        <v>189.49</v>
      </c>
      <c r="H144" s="22">
        <v>400</v>
      </c>
      <c r="I144" s="22">
        <v>600</v>
      </c>
      <c r="J144" s="22">
        <v>1000</v>
      </c>
    </row>
    <row r="145" spans="1:10" ht="15" customHeight="1">
      <c r="A145" s="19">
        <v>45715</v>
      </c>
      <c r="B145" s="244" t="s">
        <v>19</v>
      </c>
      <c r="C145" s="244" t="s">
        <v>17</v>
      </c>
      <c r="D145" s="20">
        <v>1000</v>
      </c>
      <c r="E145" s="20">
        <v>156.5</v>
      </c>
      <c r="F145" s="25">
        <v>156.9</v>
      </c>
      <c r="G145" s="25">
        <v>0</v>
      </c>
      <c r="H145" s="22">
        <v>400</v>
      </c>
      <c r="I145" s="22">
        <v>0</v>
      </c>
      <c r="J145" s="22">
        <v>400</v>
      </c>
    </row>
    <row r="146" spans="1:10" ht="15" customHeight="1">
      <c r="A146" s="19">
        <v>45713</v>
      </c>
      <c r="B146" s="243" t="s">
        <v>31</v>
      </c>
      <c r="C146" s="243" t="s">
        <v>17</v>
      </c>
      <c r="D146" s="20">
        <v>1000</v>
      </c>
      <c r="E146" s="20">
        <v>149.68</v>
      </c>
      <c r="F146" s="25">
        <v>149.12</v>
      </c>
      <c r="G146" s="25">
        <v>0</v>
      </c>
      <c r="H146" s="23">
        <v>-560</v>
      </c>
      <c r="I146" s="23">
        <v>0</v>
      </c>
      <c r="J146" s="23">
        <v>-560</v>
      </c>
    </row>
    <row r="147" spans="1:10" ht="15" customHeight="1">
      <c r="A147" s="19">
        <v>45712</v>
      </c>
      <c r="B147" s="243" t="s">
        <v>31</v>
      </c>
      <c r="C147" s="243" t="s">
        <v>17</v>
      </c>
      <c r="D147" s="20">
        <v>1000</v>
      </c>
      <c r="E147" s="20">
        <v>149.5</v>
      </c>
      <c r="F147" s="25">
        <v>149.85</v>
      </c>
      <c r="G147" s="25">
        <v>150.30000000000001</v>
      </c>
      <c r="H147" s="22">
        <v>350</v>
      </c>
      <c r="I147" s="22">
        <v>450</v>
      </c>
      <c r="J147" s="22">
        <v>800</v>
      </c>
    </row>
    <row r="148" spans="1:10" ht="15" customHeight="1">
      <c r="A148" s="19">
        <v>45709</v>
      </c>
      <c r="B148" s="243" t="s">
        <v>16</v>
      </c>
      <c r="C148" s="243" t="s">
        <v>17</v>
      </c>
      <c r="D148" s="20">
        <v>100000</v>
      </c>
      <c r="E148" s="20">
        <v>0.89949999999999997</v>
      </c>
      <c r="F148" s="25">
        <v>0.89400000000000002</v>
      </c>
      <c r="G148" s="25">
        <v>0</v>
      </c>
      <c r="H148" s="23">
        <v>-550</v>
      </c>
      <c r="I148" s="23">
        <v>0</v>
      </c>
      <c r="J148" s="23">
        <v>-550</v>
      </c>
    </row>
    <row r="149" spans="1:10" ht="15" customHeight="1">
      <c r="A149" s="19">
        <v>45709</v>
      </c>
      <c r="B149" s="242" t="s">
        <v>20</v>
      </c>
      <c r="C149" s="242" t="s">
        <v>17</v>
      </c>
      <c r="D149" s="20">
        <v>1000</v>
      </c>
      <c r="E149" s="20">
        <v>190.63</v>
      </c>
      <c r="F149" s="25">
        <v>190.05</v>
      </c>
      <c r="G149" s="25">
        <v>0</v>
      </c>
      <c r="H149" s="23">
        <v>-580</v>
      </c>
      <c r="I149" s="23">
        <v>0</v>
      </c>
      <c r="J149" s="23">
        <v>-580</v>
      </c>
    </row>
    <row r="150" spans="1:10" ht="15" customHeight="1">
      <c r="A150" s="19">
        <v>45708</v>
      </c>
      <c r="B150" s="242" t="s">
        <v>19</v>
      </c>
      <c r="C150" s="242" t="s">
        <v>17</v>
      </c>
      <c r="D150" s="20">
        <v>1000</v>
      </c>
      <c r="E150" s="20">
        <v>156.85</v>
      </c>
      <c r="F150" s="25">
        <v>157.25</v>
      </c>
      <c r="G150" s="25">
        <v>157.85</v>
      </c>
      <c r="H150" s="22">
        <v>400</v>
      </c>
      <c r="I150" s="22">
        <v>600</v>
      </c>
      <c r="J150" s="22">
        <v>1000</v>
      </c>
    </row>
    <row r="151" spans="1:10" ht="15" customHeight="1">
      <c r="A151" s="19">
        <v>45707</v>
      </c>
      <c r="B151" s="242" t="s">
        <v>36</v>
      </c>
      <c r="C151" s="242" t="s">
        <v>17</v>
      </c>
      <c r="D151" s="20">
        <v>100000</v>
      </c>
      <c r="E151" s="20">
        <v>1.4212</v>
      </c>
      <c r="F151" s="25">
        <v>1.4247000000000001</v>
      </c>
      <c r="G151" s="25">
        <v>0</v>
      </c>
      <c r="H151" s="22">
        <v>350</v>
      </c>
      <c r="I151" s="22">
        <v>0</v>
      </c>
      <c r="J151" s="22">
        <v>350</v>
      </c>
    </row>
    <row r="152" spans="1:10" ht="15" customHeight="1">
      <c r="A152" s="19">
        <v>45706</v>
      </c>
      <c r="B152" s="241" t="s">
        <v>21</v>
      </c>
      <c r="C152" s="241" t="s">
        <v>17</v>
      </c>
      <c r="D152" s="20">
        <v>100000</v>
      </c>
      <c r="E152" s="20">
        <v>1.647</v>
      </c>
      <c r="F152" s="25">
        <v>1.6505000000000001</v>
      </c>
      <c r="G152" s="25">
        <v>0</v>
      </c>
      <c r="H152" s="22">
        <v>350</v>
      </c>
      <c r="I152" s="22">
        <v>0</v>
      </c>
      <c r="J152" s="22">
        <v>350</v>
      </c>
    </row>
    <row r="153" spans="1:10" ht="15" customHeight="1">
      <c r="A153" s="19">
        <v>45705</v>
      </c>
      <c r="B153" s="240" t="s">
        <v>15</v>
      </c>
      <c r="C153" s="240" t="s">
        <v>14</v>
      </c>
      <c r="D153" s="20">
        <v>1000</v>
      </c>
      <c r="E153" s="20">
        <v>168.2</v>
      </c>
      <c r="F153" s="25">
        <v>168.71</v>
      </c>
      <c r="G153" s="25">
        <v>0</v>
      </c>
      <c r="H153" s="23">
        <v>-510</v>
      </c>
      <c r="I153" s="23">
        <v>560</v>
      </c>
      <c r="J153" s="23">
        <v>-510</v>
      </c>
    </row>
    <row r="154" spans="1:10" ht="15" customHeight="1">
      <c r="A154" s="19">
        <v>45702</v>
      </c>
      <c r="B154" s="239" t="s">
        <v>23</v>
      </c>
      <c r="C154" s="239" t="s">
        <v>14</v>
      </c>
      <c r="D154" s="20">
        <v>100000</v>
      </c>
      <c r="E154" s="20">
        <v>2.2056</v>
      </c>
      <c r="F154" s="25">
        <v>2.2021000000000002</v>
      </c>
      <c r="G154" s="25">
        <v>2.1964999999999999</v>
      </c>
      <c r="H154" s="22">
        <v>350</v>
      </c>
      <c r="I154" s="22">
        <v>560</v>
      </c>
      <c r="J154" s="22">
        <v>910</v>
      </c>
    </row>
    <row r="155" spans="1:10" ht="15" customHeight="1">
      <c r="A155" s="19">
        <v>45701</v>
      </c>
      <c r="B155" s="238" t="s">
        <v>20</v>
      </c>
      <c r="C155" s="238" t="s">
        <v>14</v>
      </c>
      <c r="D155" s="20">
        <v>1000</v>
      </c>
      <c r="E155" s="20">
        <v>192.15</v>
      </c>
      <c r="F155" s="25">
        <v>191.75</v>
      </c>
      <c r="G155" s="25">
        <v>0</v>
      </c>
      <c r="H155" s="22">
        <v>400</v>
      </c>
      <c r="I155" s="22">
        <v>0</v>
      </c>
      <c r="J155" s="22">
        <v>400</v>
      </c>
    </row>
    <row r="156" spans="1:10" ht="15" customHeight="1">
      <c r="A156" s="19">
        <v>45700</v>
      </c>
      <c r="B156" s="236" t="s">
        <v>34</v>
      </c>
      <c r="C156" s="236" t="s">
        <v>17</v>
      </c>
      <c r="D156" s="20">
        <v>100000</v>
      </c>
      <c r="E156" s="20">
        <v>1.8360000000000001</v>
      </c>
      <c r="F156" s="25">
        <v>1.8394999999999999</v>
      </c>
      <c r="G156" s="25">
        <v>0</v>
      </c>
      <c r="H156" s="22">
        <v>350</v>
      </c>
      <c r="I156" s="22">
        <v>0</v>
      </c>
      <c r="J156" s="22">
        <v>350</v>
      </c>
    </row>
    <row r="157" spans="1:10" ht="15" customHeight="1">
      <c r="A157" s="19">
        <v>45699</v>
      </c>
      <c r="B157" s="236" t="s">
        <v>19</v>
      </c>
      <c r="C157" s="236" t="s">
        <v>17</v>
      </c>
      <c r="D157" s="20">
        <v>1000</v>
      </c>
      <c r="E157" s="20">
        <v>156.78</v>
      </c>
      <c r="F157" s="25">
        <v>157.13</v>
      </c>
      <c r="G157" s="25">
        <v>0</v>
      </c>
      <c r="H157" s="22">
        <v>350</v>
      </c>
      <c r="I157" s="22">
        <v>0</v>
      </c>
      <c r="J157" s="22">
        <v>350</v>
      </c>
    </row>
    <row r="158" spans="1:10" ht="15" customHeight="1">
      <c r="A158" s="19">
        <v>45698</v>
      </c>
      <c r="B158" s="236" t="s">
        <v>15</v>
      </c>
      <c r="C158" s="236" t="s">
        <v>17</v>
      </c>
      <c r="D158" s="20">
        <v>1000</v>
      </c>
      <c r="E158" s="20">
        <v>167.37</v>
      </c>
      <c r="F158" s="25">
        <v>166.87</v>
      </c>
      <c r="G158" s="25">
        <v>0</v>
      </c>
      <c r="H158" s="23">
        <v>-600</v>
      </c>
      <c r="I158" s="23">
        <v>0</v>
      </c>
      <c r="J158" s="23">
        <v>-600</v>
      </c>
    </row>
    <row r="159" spans="1:10" ht="15" customHeight="1">
      <c r="A159" s="19">
        <v>45695</v>
      </c>
      <c r="B159" s="235" t="s">
        <v>19</v>
      </c>
      <c r="C159" s="234" t="s">
        <v>17</v>
      </c>
      <c r="D159" s="20">
        <v>1000</v>
      </c>
      <c r="E159" s="20">
        <v>157.85</v>
      </c>
      <c r="F159" s="25">
        <v>157.47</v>
      </c>
      <c r="G159" s="25">
        <v>0</v>
      </c>
      <c r="H159" s="23">
        <v>-380</v>
      </c>
      <c r="I159" s="23">
        <v>0</v>
      </c>
      <c r="J159" s="23">
        <v>-380</v>
      </c>
    </row>
    <row r="160" spans="1:10" ht="15" customHeight="1">
      <c r="A160" s="19">
        <v>45694</v>
      </c>
      <c r="B160" s="234" t="s">
        <v>31</v>
      </c>
      <c r="C160" s="234" t="s">
        <v>17</v>
      </c>
      <c r="D160" s="20">
        <v>1000</v>
      </c>
      <c r="E160" s="20">
        <v>152.52000000000001</v>
      </c>
      <c r="F160" s="25">
        <v>152.87</v>
      </c>
      <c r="G160" s="25">
        <v>0</v>
      </c>
      <c r="H160" s="22">
        <v>350</v>
      </c>
      <c r="I160" s="22">
        <v>0</v>
      </c>
      <c r="J160" s="22">
        <v>350</v>
      </c>
    </row>
    <row r="161" spans="1:10" ht="15" customHeight="1">
      <c r="A161" s="19">
        <v>45693</v>
      </c>
      <c r="B161" s="234" t="s">
        <v>15</v>
      </c>
      <c r="C161" s="234" t="s">
        <v>17</v>
      </c>
      <c r="D161" s="20">
        <v>1000</v>
      </c>
      <c r="E161" s="20">
        <v>169.55</v>
      </c>
      <c r="F161" s="25">
        <v>168.95</v>
      </c>
      <c r="G161" s="25">
        <v>0</v>
      </c>
      <c r="H161" s="23">
        <v>-600</v>
      </c>
      <c r="I161" s="23">
        <v>0</v>
      </c>
      <c r="J161" s="23">
        <v>-600</v>
      </c>
    </row>
    <row r="162" spans="1:10" ht="15" customHeight="1">
      <c r="A162" s="19">
        <v>45692</v>
      </c>
      <c r="B162" s="232" t="s">
        <v>15</v>
      </c>
      <c r="C162" s="232" t="s">
        <v>17</v>
      </c>
      <c r="D162" s="20">
        <v>1000</v>
      </c>
      <c r="E162" s="20">
        <v>170.41</v>
      </c>
      <c r="F162" s="25">
        <v>170.77</v>
      </c>
      <c r="G162" s="25">
        <v>0</v>
      </c>
      <c r="H162" s="22">
        <v>360</v>
      </c>
      <c r="I162" s="22">
        <v>0</v>
      </c>
      <c r="J162" s="22">
        <v>360</v>
      </c>
    </row>
    <row r="163" spans="1:10" ht="15" customHeight="1">
      <c r="A163" s="19">
        <v>45691</v>
      </c>
      <c r="B163" s="232" t="s">
        <v>15</v>
      </c>
      <c r="C163" s="232" t="s">
        <v>17</v>
      </c>
      <c r="D163" s="20">
        <v>1000</v>
      </c>
      <c r="E163" s="20">
        <v>169.07</v>
      </c>
      <c r="F163" s="25">
        <v>169.42</v>
      </c>
      <c r="G163" s="25">
        <v>169.97</v>
      </c>
      <c r="H163" s="22">
        <v>350</v>
      </c>
      <c r="I163" s="22">
        <v>550</v>
      </c>
      <c r="J163" s="22">
        <v>900</v>
      </c>
    </row>
    <row r="164" spans="1:10" ht="15" customHeight="1">
      <c r="A164" s="19">
        <v>45691</v>
      </c>
      <c r="B164" s="231" t="s">
        <v>34</v>
      </c>
      <c r="C164" s="231" t="s">
        <v>14</v>
      </c>
      <c r="D164" s="20">
        <v>100000</v>
      </c>
      <c r="E164" s="20">
        <v>1.8451</v>
      </c>
      <c r="F164" s="25">
        <v>1.8415999999999999</v>
      </c>
      <c r="G164" s="25">
        <v>0</v>
      </c>
      <c r="H164" s="22">
        <v>350</v>
      </c>
      <c r="I164" s="22">
        <v>0</v>
      </c>
      <c r="J164" s="22">
        <v>350</v>
      </c>
    </row>
    <row r="165" spans="1:10" ht="15" customHeight="1">
      <c r="A165" s="19"/>
      <c r="B165" s="231"/>
      <c r="C165" s="231"/>
      <c r="D165" s="20"/>
      <c r="E165" s="20"/>
      <c r="F165" s="25"/>
      <c r="G165" s="25"/>
      <c r="H165" s="22"/>
      <c r="I165" s="22"/>
      <c r="J165" s="22"/>
    </row>
    <row r="166" spans="1:10" ht="15" customHeight="1">
      <c r="A166" s="19">
        <v>45688</v>
      </c>
      <c r="B166" s="230" t="s">
        <v>19</v>
      </c>
      <c r="C166" s="230" t="s">
        <v>17</v>
      </c>
      <c r="D166" s="20">
        <v>1000</v>
      </c>
      <c r="E166" s="20">
        <v>160.75</v>
      </c>
      <c r="F166" s="25">
        <v>161.25</v>
      </c>
      <c r="G166" s="25">
        <v>0</v>
      </c>
      <c r="H166" s="22">
        <v>500</v>
      </c>
      <c r="I166" s="22">
        <v>0</v>
      </c>
      <c r="J166" s="22">
        <v>500</v>
      </c>
    </row>
    <row r="167" spans="1:10" ht="15" customHeight="1">
      <c r="A167" s="19">
        <v>45687</v>
      </c>
      <c r="B167" s="229" t="s">
        <v>21</v>
      </c>
      <c r="C167" s="229" t="s">
        <v>14</v>
      </c>
      <c r="D167" s="20">
        <v>100000</v>
      </c>
      <c r="E167" s="20">
        <v>1.67</v>
      </c>
      <c r="F167" s="25">
        <v>1.6751</v>
      </c>
      <c r="G167" s="25">
        <v>0</v>
      </c>
      <c r="H167" s="23">
        <v>-510</v>
      </c>
      <c r="I167" s="23">
        <v>0</v>
      </c>
      <c r="J167" s="23">
        <v>-510</v>
      </c>
    </row>
    <row r="168" spans="1:10" ht="15" customHeight="1">
      <c r="A168" s="19">
        <v>45686</v>
      </c>
      <c r="B168" s="228" t="s">
        <v>20</v>
      </c>
      <c r="C168" s="228" t="s">
        <v>14</v>
      </c>
      <c r="D168" s="20">
        <v>1000</v>
      </c>
      <c r="E168" s="20">
        <v>192.72</v>
      </c>
      <c r="F168" s="25">
        <v>192.36</v>
      </c>
      <c r="G168" s="25">
        <v>0</v>
      </c>
      <c r="H168" s="22">
        <v>360</v>
      </c>
      <c r="I168" s="22">
        <v>0</v>
      </c>
      <c r="J168" s="22">
        <v>360</v>
      </c>
    </row>
    <row r="169" spans="1:10" ht="15" customHeight="1">
      <c r="A169" s="19">
        <v>45685</v>
      </c>
      <c r="B169" s="227" t="s">
        <v>31</v>
      </c>
      <c r="C169" s="227" t="s">
        <v>14</v>
      </c>
      <c r="D169" s="20">
        <v>1000</v>
      </c>
      <c r="E169" s="20">
        <v>155.19999999999999</v>
      </c>
      <c r="F169" s="25">
        <v>155.75</v>
      </c>
      <c r="G169" s="25">
        <v>0</v>
      </c>
      <c r="H169" s="23">
        <v>-550</v>
      </c>
      <c r="I169" s="23">
        <v>0</v>
      </c>
      <c r="J169" s="23">
        <v>-550</v>
      </c>
    </row>
    <row r="170" spans="1:10" ht="15" customHeight="1">
      <c r="A170" s="19">
        <v>45684</v>
      </c>
      <c r="B170" s="226" t="s">
        <v>31</v>
      </c>
      <c r="C170" s="226" t="s">
        <v>14</v>
      </c>
      <c r="D170" s="20">
        <v>1000</v>
      </c>
      <c r="E170" s="20">
        <v>154.35</v>
      </c>
      <c r="F170" s="25">
        <v>154.01</v>
      </c>
      <c r="G170" s="25">
        <v>0</v>
      </c>
      <c r="H170" s="22">
        <v>340</v>
      </c>
      <c r="I170" s="22">
        <v>0</v>
      </c>
      <c r="J170" s="22">
        <v>340</v>
      </c>
    </row>
    <row r="171" spans="1:10" ht="15" customHeight="1">
      <c r="A171" s="19">
        <v>45681</v>
      </c>
      <c r="B171" s="225" t="s">
        <v>31</v>
      </c>
      <c r="C171" s="225" t="s">
        <v>17</v>
      </c>
      <c r="D171" s="20">
        <v>1000</v>
      </c>
      <c r="E171" s="20">
        <v>155.30000000000001</v>
      </c>
      <c r="F171" s="25">
        <v>155.69999999999999</v>
      </c>
      <c r="G171" s="25">
        <v>0</v>
      </c>
      <c r="H171" s="22">
        <v>400</v>
      </c>
      <c r="I171" s="22">
        <v>0</v>
      </c>
      <c r="J171" s="22">
        <v>400</v>
      </c>
    </row>
    <row r="172" spans="1:10" ht="15" customHeight="1">
      <c r="A172" s="19">
        <v>45680</v>
      </c>
      <c r="B172" s="225" t="s">
        <v>23</v>
      </c>
      <c r="C172" s="225" t="s">
        <v>17</v>
      </c>
      <c r="D172" s="20">
        <v>100000</v>
      </c>
      <c r="E172" s="20">
        <v>2.1755</v>
      </c>
      <c r="F172" s="25">
        <v>2.17</v>
      </c>
      <c r="G172" s="25">
        <v>0</v>
      </c>
      <c r="H172" s="23">
        <v>-550</v>
      </c>
      <c r="I172" s="23">
        <v>0</v>
      </c>
      <c r="J172" s="23">
        <v>-550</v>
      </c>
    </row>
    <row r="173" spans="1:10" ht="15" customHeight="1">
      <c r="A173" s="19">
        <v>45679</v>
      </c>
      <c r="B173" s="225" t="s">
        <v>16</v>
      </c>
      <c r="C173" s="225" t="s">
        <v>17</v>
      </c>
      <c r="D173" s="20">
        <v>100000</v>
      </c>
      <c r="E173" s="20">
        <v>0.90600000000000003</v>
      </c>
      <c r="F173" s="25">
        <v>0.90949999999999998</v>
      </c>
      <c r="G173" s="25">
        <v>0</v>
      </c>
      <c r="H173" s="22">
        <v>350</v>
      </c>
      <c r="I173" s="22">
        <v>0</v>
      </c>
      <c r="J173" s="22">
        <v>350</v>
      </c>
    </row>
    <row r="174" spans="1:10" ht="15" customHeight="1">
      <c r="A174" s="19">
        <v>45678</v>
      </c>
      <c r="B174" s="223" t="s">
        <v>31</v>
      </c>
      <c r="C174" s="221" t="s">
        <v>17</v>
      </c>
      <c r="D174" s="20">
        <v>1000</v>
      </c>
      <c r="E174" s="20">
        <v>155.16999999999999</v>
      </c>
      <c r="F174" s="25">
        <v>155.53</v>
      </c>
      <c r="G174" s="25">
        <v>0</v>
      </c>
      <c r="H174" s="22">
        <v>360</v>
      </c>
      <c r="I174" s="22">
        <v>0</v>
      </c>
      <c r="J174" s="22">
        <v>360</v>
      </c>
    </row>
    <row r="175" spans="1:10" ht="15" customHeight="1">
      <c r="A175" s="19">
        <v>45677</v>
      </c>
      <c r="B175" s="221" t="s">
        <v>20</v>
      </c>
      <c r="C175" s="221" t="s">
        <v>17</v>
      </c>
      <c r="D175" s="20">
        <v>1000</v>
      </c>
      <c r="E175" s="20">
        <v>190.6</v>
      </c>
      <c r="F175" s="25">
        <v>190.95</v>
      </c>
      <c r="G175" s="25">
        <v>191.5</v>
      </c>
      <c r="H175" s="22">
        <v>350</v>
      </c>
      <c r="I175" s="22">
        <v>550</v>
      </c>
      <c r="J175" s="22">
        <v>900</v>
      </c>
    </row>
    <row r="176" spans="1:10" ht="15" customHeight="1">
      <c r="A176" s="19">
        <v>45674</v>
      </c>
      <c r="B176" s="219" t="s">
        <v>15</v>
      </c>
      <c r="C176" s="219" t="s">
        <v>17</v>
      </c>
      <c r="D176" s="20">
        <v>1000</v>
      </c>
      <c r="E176" s="20">
        <v>170.88</v>
      </c>
      <c r="F176" s="25">
        <v>171.23</v>
      </c>
      <c r="G176" s="25">
        <v>0</v>
      </c>
      <c r="H176" s="22">
        <v>350</v>
      </c>
      <c r="I176" s="22">
        <v>0</v>
      </c>
      <c r="J176" s="22">
        <v>350</v>
      </c>
    </row>
    <row r="177" spans="1:10" ht="15" customHeight="1">
      <c r="A177" s="19">
        <v>45673</v>
      </c>
      <c r="B177" s="219" t="s">
        <v>28</v>
      </c>
      <c r="C177" s="219" t="s">
        <v>17</v>
      </c>
      <c r="D177" s="20">
        <v>100000</v>
      </c>
      <c r="E177" s="20">
        <v>1.4795</v>
      </c>
      <c r="F177" s="25">
        <v>1.4830000000000001</v>
      </c>
      <c r="G177" s="25">
        <v>0</v>
      </c>
      <c r="H177" s="22">
        <v>350</v>
      </c>
      <c r="I177" s="22">
        <v>0</v>
      </c>
      <c r="J177" s="22">
        <v>350</v>
      </c>
    </row>
    <row r="178" spans="1:10" ht="15" customHeight="1">
      <c r="A178" s="19">
        <v>45672</v>
      </c>
      <c r="B178" s="217" t="s">
        <v>29</v>
      </c>
      <c r="C178" s="217" t="s">
        <v>17</v>
      </c>
      <c r="D178" s="20">
        <v>100000</v>
      </c>
      <c r="E178" s="20">
        <v>1.7544999999999999</v>
      </c>
      <c r="F178" s="25">
        <v>1.758</v>
      </c>
      <c r="G178" s="25">
        <v>0</v>
      </c>
      <c r="H178" s="22">
        <v>350</v>
      </c>
      <c r="I178" s="22">
        <v>0</v>
      </c>
      <c r="J178" s="22">
        <v>350</v>
      </c>
    </row>
    <row r="179" spans="1:10" ht="15" customHeight="1">
      <c r="A179" s="19">
        <v>45672</v>
      </c>
      <c r="B179" s="217" t="s">
        <v>20</v>
      </c>
      <c r="C179" s="217" t="s">
        <v>14</v>
      </c>
      <c r="D179" s="20">
        <v>1000</v>
      </c>
      <c r="E179" s="20">
        <v>191.5</v>
      </c>
      <c r="F179" s="25">
        <v>192.05</v>
      </c>
      <c r="G179" s="25">
        <v>0</v>
      </c>
      <c r="H179" s="23">
        <v>-550</v>
      </c>
      <c r="I179" s="23">
        <v>0</v>
      </c>
      <c r="J179" s="23">
        <v>-550</v>
      </c>
    </row>
    <row r="180" spans="1:10" ht="15" customHeight="1">
      <c r="A180" s="19">
        <v>45671</v>
      </c>
      <c r="B180" s="216" t="s">
        <v>19</v>
      </c>
      <c r="C180" s="216" t="s">
        <v>14</v>
      </c>
      <c r="D180" s="20">
        <v>1000</v>
      </c>
      <c r="E180" s="20">
        <v>161.99</v>
      </c>
      <c r="F180" s="25">
        <v>162.38999999999999</v>
      </c>
      <c r="G180" s="25">
        <v>162.88999999999999</v>
      </c>
      <c r="H180" s="22">
        <v>400</v>
      </c>
      <c r="I180" s="22">
        <v>500</v>
      </c>
      <c r="J180" s="22">
        <v>900</v>
      </c>
    </row>
    <row r="181" spans="1:10" ht="15" customHeight="1">
      <c r="A181" s="19">
        <v>45670</v>
      </c>
      <c r="B181" s="215" t="s">
        <v>31</v>
      </c>
      <c r="C181" s="215" t="s">
        <v>14</v>
      </c>
      <c r="D181" s="20">
        <v>1000</v>
      </c>
      <c r="E181" s="20">
        <v>157.12</v>
      </c>
      <c r="F181" s="25">
        <v>157.72</v>
      </c>
      <c r="G181" s="25">
        <v>0</v>
      </c>
      <c r="H181" s="23">
        <v>-600</v>
      </c>
      <c r="I181" s="23">
        <v>0</v>
      </c>
      <c r="J181" s="23">
        <v>-600</v>
      </c>
    </row>
    <row r="182" spans="1:10" ht="15" customHeight="1">
      <c r="A182" s="19">
        <v>45667</v>
      </c>
      <c r="B182" s="214" t="s">
        <v>31</v>
      </c>
      <c r="C182" s="214" t="s">
        <v>14</v>
      </c>
      <c r="D182" s="20">
        <v>1000</v>
      </c>
      <c r="E182" s="20">
        <v>158.35</v>
      </c>
      <c r="F182" s="25">
        <v>158.01</v>
      </c>
      <c r="G182" s="25">
        <v>157.71</v>
      </c>
      <c r="H182" s="22">
        <v>340</v>
      </c>
      <c r="I182" s="22">
        <v>300</v>
      </c>
      <c r="J182" s="22">
        <v>640</v>
      </c>
    </row>
    <row r="183" spans="1:10" ht="15" customHeight="1">
      <c r="A183" s="19">
        <v>45666</v>
      </c>
      <c r="B183" s="212" t="s">
        <v>29</v>
      </c>
      <c r="C183" s="212" t="s">
        <v>14</v>
      </c>
      <c r="D183" s="20">
        <v>100000</v>
      </c>
      <c r="E183" s="20">
        <v>1.77</v>
      </c>
      <c r="F183" s="25">
        <v>1.7665</v>
      </c>
      <c r="G183" s="25">
        <v>0</v>
      </c>
      <c r="H183" s="22">
        <v>350</v>
      </c>
      <c r="I183" s="22">
        <v>0</v>
      </c>
      <c r="J183" s="22">
        <v>350</v>
      </c>
    </row>
    <row r="184" spans="1:10" ht="15" customHeight="1">
      <c r="A184" s="19">
        <v>45665</v>
      </c>
      <c r="B184" s="213" t="s">
        <v>31</v>
      </c>
      <c r="C184" s="213" t="s">
        <v>14</v>
      </c>
      <c r="D184" s="20">
        <v>1000</v>
      </c>
      <c r="E184" s="20">
        <v>158.1</v>
      </c>
      <c r="F184" s="25">
        <v>157.69999999999999</v>
      </c>
      <c r="G184" s="25">
        <v>0</v>
      </c>
      <c r="H184" s="22">
        <v>400</v>
      </c>
      <c r="I184" s="22">
        <v>0</v>
      </c>
      <c r="J184" s="22">
        <v>400</v>
      </c>
    </row>
    <row r="185" spans="1:10" ht="15" customHeight="1">
      <c r="A185" s="19">
        <v>45664</v>
      </c>
      <c r="B185" s="211" t="s">
        <v>31</v>
      </c>
      <c r="C185" s="211" t="s">
        <v>17</v>
      </c>
      <c r="D185" s="20">
        <v>1000</v>
      </c>
      <c r="E185" s="20">
        <v>157.9</v>
      </c>
      <c r="F185" s="25">
        <v>157.55000000000001</v>
      </c>
      <c r="G185" s="25">
        <v>0</v>
      </c>
      <c r="H185" s="22">
        <v>350</v>
      </c>
      <c r="I185" s="22">
        <v>0</v>
      </c>
      <c r="J185" s="22">
        <v>350</v>
      </c>
    </row>
    <row r="186" spans="1:10" ht="15" customHeight="1">
      <c r="A186" s="19">
        <v>45663</v>
      </c>
      <c r="B186" s="208" t="s">
        <v>15</v>
      </c>
      <c r="C186" s="208" t="s">
        <v>17</v>
      </c>
      <c r="D186" s="20">
        <v>1000</v>
      </c>
      <c r="E186" s="20">
        <v>174.08</v>
      </c>
      <c r="F186" s="25">
        <v>174.38</v>
      </c>
      <c r="G186" s="25">
        <v>0</v>
      </c>
      <c r="H186" s="22">
        <v>300</v>
      </c>
      <c r="I186" s="22">
        <v>0</v>
      </c>
      <c r="J186" s="22">
        <v>300</v>
      </c>
    </row>
    <row r="187" spans="1:10" ht="15" customHeight="1">
      <c r="A187" s="19">
        <v>45660</v>
      </c>
      <c r="B187" s="208" t="s">
        <v>31</v>
      </c>
      <c r="C187" s="208" t="s">
        <v>14</v>
      </c>
      <c r="D187" s="20">
        <v>100000</v>
      </c>
      <c r="E187" s="20">
        <v>157.1</v>
      </c>
      <c r="F187" s="25">
        <v>157.6</v>
      </c>
      <c r="G187" s="25">
        <v>0</v>
      </c>
      <c r="H187" s="23">
        <v>-500</v>
      </c>
      <c r="I187" s="23">
        <v>0</v>
      </c>
      <c r="J187" s="23">
        <v>-500</v>
      </c>
    </row>
    <row r="188" spans="1:10" ht="15" customHeight="1">
      <c r="A188" s="19">
        <v>45659</v>
      </c>
      <c r="B188" s="206" t="s">
        <v>29</v>
      </c>
      <c r="C188" s="206" t="s">
        <v>14</v>
      </c>
      <c r="D188" s="20">
        <v>100000</v>
      </c>
      <c r="E188" s="20">
        <v>1.7947</v>
      </c>
      <c r="F188" s="25">
        <v>1.7911999999999999</v>
      </c>
      <c r="G188" s="25">
        <v>0</v>
      </c>
      <c r="H188" s="22">
        <v>350</v>
      </c>
      <c r="I188" s="22">
        <v>0</v>
      </c>
      <c r="J188" s="22">
        <v>350</v>
      </c>
    </row>
    <row r="189" spans="1:10" s="45" customFormat="1" ht="14.25" customHeight="1">
      <c r="A189" s="40"/>
      <c r="B189" s="41"/>
      <c r="C189" s="41"/>
      <c r="D189" s="41"/>
      <c r="E189" s="41"/>
      <c r="F189" s="42"/>
      <c r="G189" s="42"/>
      <c r="H189" s="77"/>
      <c r="I189" s="77"/>
      <c r="J189" s="77"/>
    </row>
    <row r="190" spans="1:10" ht="15" customHeight="1">
      <c r="A190" s="19">
        <v>45657</v>
      </c>
      <c r="B190" s="205" t="s">
        <v>13</v>
      </c>
      <c r="C190" s="205" t="s">
        <v>14</v>
      </c>
      <c r="D190" s="20">
        <v>1000</v>
      </c>
      <c r="E190" s="20">
        <v>108.6</v>
      </c>
      <c r="F190" s="25">
        <v>109.1</v>
      </c>
      <c r="G190" s="25">
        <v>0</v>
      </c>
      <c r="H190" s="23">
        <v>-500</v>
      </c>
      <c r="I190" s="23">
        <v>0</v>
      </c>
      <c r="J190" s="23">
        <v>-500</v>
      </c>
    </row>
    <row r="191" spans="1:10" ht="15" customHeight="1">
      <c r="A191" s="19">
        <v>45656</v>
      </c>
      <c r="B191" s="205" t="s">
        <v>31</v>
      </c>
      <c r="C191" s="205" t="s">
        <v>14</v>
      </c>
      <c r="D191" s="20">
        <v>1000</v>
      </c>
      <c r="E191" s="20">
        <v>157.69999999999999</v>
      </c>
      <c r="F191" s="25">
        <v>157.35</v>
      </c>
      <c r="G191" s="25">
        <v>156.85</v>
      </c>
      <c r="H191" s="22">
        <v>350</v>
      </c>
      <c r="I191" s="22">
        <v>500</v>
      </c>
      <c r="J191" s="22">
        <v>850</v>
      </c>
    </row>
    <row r="192" spans="1:10" ht="15" customHeight="1">
      <c r="A192" s="19">
        <v>45653</v>
      </c>
      <c r="B192" s="204" t="s">
        <v>20</v>
      </c>
      <c r="C192" s="204" t="s">
        <v>14</v>
      </c>
      <c r="D192" s="20">
        <v>1000</v>
      </c>
      <c r="E192" s="20">
        <v>197.5</v>
      </c>
      <c r="F192" s="25">
        <v>198.01</v>
      </c>
      <c r="G192" s="25">
        <v>0</v>
      </c>
      <c r="H192" s="23">
        <v>-500</v>
      </c>
      <c r="I192" s="23">
        <v>0</v>
      </c>
      <c r="J192" s="23">
        <v>-500</v>
      </c>
    </row>
    <row r="193" spans="1:10" ht="15" customHeight="1">
      <c r="A193" s="19">
        <v>45650</v>
      </c>
      <c r="B193" s="203" t="s">
        <v>24</v>
      </c>
      <c r="C193" s="203" t="s">
        <v>17</v>
      </c>
      <c r="D193" s="20">
        <v>100000</v>
      </c>
      <c r="E193" s="20">
        <v>2.0150000000000001</v>
      </c>
      <c r="F193" s="25">
        <v>2.0099999999999998</v>
      </c>
      <c r="G193" s="25">
        <v>0</v>
      </c>
      <c r="H193" s="23">
        <v>-500</v>
      </c>
      <c r="I193" s="23">
        <v>0</v>
      </c>
      <c r="J193" s="23">
        <v>-500</v>
      </c>
    </row>
    <row r="194" spans="1:10" ht="15" customHeight="1">
      <c r="A194" s="19">
        <v>45649</v>
      </c>
      <c r="B194" s="202" t="s">
        <v>19</v>
      </c>
      <c r="C194" s="202" t="s">
        <v>14</v>
      </c>
      <c r="D194" s="20">
        <v>1000</v>
      </c>
      <c r="E194" s="20">
        <v>163.25</v>
      </c>
      <c r="F194" s="25">
        <v>161.9</v>
      </c>
      <c r="G194" s="25">
        <v>0</v>
      </c>
      <c r="H194" s="22">
        <v>350</v>
      </c>
      <c r="I194" s="22">
        <v>0</v>
      </c>
      <c r="J194" s="22">
        <v>350</v>
      </c>
    </row>
    <row r="195" spans="1:10" ht="15" customHeight="1">
      <c r="A195" s="19">
        <v>45646</v>
      </c>
      <c r="B195" s="200" t="s">
        <v>35</v>
      </c>
      <c r="C195" s="200" t="s">
        <v>17</v>
      </c>
      <c r="D195" s="20">
        <v>100000</v>
      </c>
      <c r="E195" s="20">
        <v>1.2544999999999999</v>
      </c>
      <c r="F195" s="25">
        <v>1.258</v>
      </c>
      <c r="G195" s="25">
        <v>0</v>
      </c>
      <c r="H195" s="22">
        <v>350</v>
      </c>
      <c r="I195" s="22">
        <v>0</v>
      </c>
      <c r="J195" s="22">
        <v>350</v>
      </c>
    </row>
    <row r="196" spans="1:10" ht="15" customHeight="1">
      <c r="A196" s="19">
        <v>45645</v>
      </c>
      <c r="B196" s="200" t="s">
        <v>31</v>
      </c>
      <c r="C196" s="200" t="s">
        <v>17</v>
      </c>
      <c r="D196" s="20">
        <v>1000</v>
      </c>
      <c r="E196" s="20">
        <v>156.94</v>
      </c>
      <c r="F196" s="25">
        <v>157.29</v>
      </c>
      <c r="G196" s="25">
        <v>0</v>
      </c>
      <c r="H196" s="22">
        <v>350</v>
      </c>
      <c r="I196" s="22">
        <v>0</v>
      </c>
      <c r="J196" s="22">
        <v>350</v>
      </c>
    </row>
    <row r="197" spans="1:10" ht="15" customHeight="1">
      <c r="A197" s="19">
        <v>45645</v>
      </c>
      <c r="B197" s="199" t="s">
        <v>20</v>
      </c>
      <c r="C197" s="199" t="s">
        <v>17</v>
      </c>
      <c r="D197" s="20">
        <v>1000</v>
      </c>
      <c r="E197" s="20">
        <v>196.65</v>
      </c>
      <c r="F197" s="25">
        <v>197</v>
      </c>
      <c r="G197" s="25">
        <v>197.55</v>
      </c>
      <c r="H197" s="22">
        <v>350</v>
      </c>
      <c r="I197" s="22">
        <v>550</v>
      </c>
      <c r="J197" s="22">
        <v>900</v>
      </c>
    </row>
    <row r="198" spans="1:10" ht="15" customHeight="1">
      <c r="A198" s="19">
        <v>45644</v>
      </c>
      <c r="B198" s="199" t="s">
        <v>19</v>
      </c>
      <c r="C198" s="199" t="s">
        <v>17</v>
      </c>
      <c r="D198" s="20">
        <v>1000</v>
      </c>
      <c r="E198" s="20">
        <v>161.24</v>
      </c>
      <c r="F198" s="25">
        <v>161.57</v>
      </c>
      <c r="G198" s="25">
        <v>0</v>
      </c>
      <c r="H198" s="22">
        <v>330</v>
      </c>
      <c r="I198" s="22">
        <v>0</v>
      </c>
      <c r="J198" s="22">
        <v>330</v>
      </c>
    </row>
    <row r="199" spans="1:10" ht="15" customHeight="1">
      <c r="A199" s="19">
        <v>45643</v>
      </c>
      <c r="B199" s="198" t="s">
        <v>19</v>
      </c>
      <c r="C199" s="198" t="s">
        <v>14</v>
      </c>
      <c r="D199" s="20">
        <v>1000</v>
      </c>
      <c r="E199" s="20">
        <v>161.80000000000001</v>
      </c>
      <c r="F199" s="25">
        <v>161.44999999999999</v>
      </c>
      <c r="G199" s="25">
        <v>0</v>
      </c>
      <c r="H199" s="22">
        <v>350</v>
      </c>
      <c r="I199" s="22">
        <v>0</v>
      </c>
      <c r="J199" s="22">
        <v>350</v>
      </c>
    </row>
    <row r="200" spans="1:10" ht="15" customHeight="1">
      <c r="A200" s="19">
        <v>45642</v>
      </c>
      <c r="B200" s="198" t="s">
        <v>19</v>
      </c>
      <c r="C200" s="198" t="s">
        <v>14</v>
      </c>
      <c r="D200" s="20">
        <v>1000</v>
      </c>
      <c r="E200" s="20">
        <v>161.5</v>
      </c>
      <c r="F200" s="25">
        <v>162.01</v>
      </c>
      <c r="G200" s="25">
        <v>0</v>
      </c>
      <c r="H200" s="23">
        <v>-510</v>
      </c>
      <c r="I200" s="23">
        <v>0</v>
      </c>
      <c r="J200" s="23">
        <v>-510</v>
      </c>
    </row>
    <row r="201" spans="1:10" ht="15" customHeight="1">
      <c r="A201" s="19">
        <v>45639</v>
      </c>
      <c r="B201" s="197" t="s">
        <v>20</v>
      </c>
      <c r="C201" s="197" t="s">
        <v>17</v>
      </c>
      <c r="D201" s="20">
        <v>1000</v>
      </c>
      <c r="E201" s="20">
        <v>193.45</v>
      </c>
      <c r="F201" s="25">
        <v>193.85</v>
      </c>
      <c r="G201" s="25">
        <v>194.3</v>
      </c>
      <c r="H201" s="22">
        <v>400</v>
      </c>
      <c r="I201" s="22">
        <v>450</v>
      </c>
      <c r="J201" s="22">
        <v>850</v>
      </c>
    </row>
    <row r="202" spans="1:10" ht="15" customHeight="1">
      <c r="A202" s="19">
        <v>45638</v>
      </c>
      <c r="B202" s="196" t="s">
        <v>19</v>
      </c>
      <c r="C202" s="196" t="s">
        <v>14</v>
      </c>
      <c r="D202" s="20">
        <v>1000</v>
      </c>
      <c r="E202" s="20">
        <v>160</v>
      </c>
      <c r="F202" s="25">
        <v>159.65</v>
      </c>
      <c r="G202" s="25">
        <v>159.15</v>
      </c>
      <c r="H202" s="22">
        <v>350</v>
      </c>
      <c r="I202" s="22">
        <v>500</v>
      </c>
      <c r="J202" s="22">
        <v>850</v>
      </c>
    </row>
    <row r="203" spans="1:10" ht="15" customHeight="1">
      <c r="A203" s="19">
        <v>45638</v>
      </c>
      <c r="B203" s="195" t="s">
        <v>26</v>
      </c>
      <c r="C203" s="195" t="s">
        <v>14</v>
      </c>
      <c r="D203" s="20">
        <v>100000</v>
      </c>
      <c r="E203" s="20">
        <v>1.1273</v>
      </c>
      <c r="F203" s="25">
        <v>1.1323000000000001</v>
      </c>
      <c r="G203" s="25">
        <v>0</v>
      </c>
      <c r="H203" s="23">
        <v>-500</v>
      </c>
      <c r="I203" s="23">
        <v>500</v>
      </c>
      <c r="J203" s="23">
        <v>-500</v>
      </c>
    </row>
    <row r="204" spans="1:10" ht="15" customHeight="1">
      <c r="A204" s="19">
        <v>45637</v>
      </c>
      <c r="B204" s="193" t="s">
        <v>20</v>
      </c>
      <c r="C204" s="193" t="s">
        <v>14</v>
      </c>
      <c r="D204" s="20">
        <v>1000</v>
      </c>
      <c r="E204" s="20">
        <v>193.42</v>
      </c>
      <c r="F204" s="25">
        <v>193.07</v>
      </c>
      <c r="G204" s="25">
        <v>192.57</v>
      </c>
      <c r="H204" s="120">
        <v>350</v>
      </c>
      <c r="I204" s="120">
        <v>500</v>
      </c>
      <c r="J204" s="120">
        <v>850</v>
      </c>
    </row>
    <row r="205" spans="1:10" ht="15" customHeight="1">
      <c r="A205" s="19">
        <v>45636</v>
      </c>
      <c r="B205" s="192" t="s">
        <v>21</v>
      </c>
      <c r="C205" s="192" t="s">
        <v>14</v>
      </c>
      <c r="D205" s="20">
        <v>100000</v>
      </c>
      <c r="E205" s="20">
        <v>1.6486000000000001</v>
      </c>
      <c r="F205" s="25">
        <v>1.6451</v>
      </c>
      <c r="G205" s="25">
        <v>0</v>
      </c>
      <c r="H205" s="120">
        <v>350</v>
      </c>
      <c r="I205" s="120">
        <v>0</v>
      </c>
      <c r="J205" s="120">
        <v>350</v>
      </c>
    </row>
    <row r="206" spans="1:10" ht="15" customHeight="1">
      <c r="A206" s="19">
        <v>45635</v>
      </c>
      <c r="B206" s="191" t="s">
        <v>15</v>
      </c>
      <c r="C206" s="191" t="s">
        <v>17</v>
      </c>
      <c r="D206" s="20">
        <v>1000</v>
      </c>
      <c r="E206" s="20">
        <v>170.65</v>
      </c>
      <c r="F206" s="25">
        <v>170.99</v>
      </c>
      <c r="G206" s="25">
        <v>171.3</v>
      </c>
      <c r="H206" s="120">
        <v>350</v>
      </c>
      <c r="I206" s="120">
        <v>300</v>
      </c>
      <c r="J206" s="120">
        <v>650</v>
      </c>
    </row>
    <row r="207" spans="1:10" ht="15" customHeight="1">
      <c r="A207" s="19">
        <v>45632</v>
      </c>
      <c r="B207" s="190" t="s">
        <v>15</v>
      </c>
      <c r="C207" s="190" t="s">
        <v>17</v>
      </c>
      <c r="D207" s="20">
        <v>1000</v>
      </c>
      <c r="E207" s="20">
        <v>170.98</v>
      </c>
      <c r="F207" s="25">
        <v>170.33</v>
      </c>
      <c r="G207" s="25">
        <v>170.63</v>
      </c>
      <c r="H207" s="120">
        <v>350</v>
      </c>
      <c r="I207" s="120">
        <v>300</v>
      </c>
      <c r="J207" s="120">
        <v>650</v>
      </c>
    </row>
    <row r="208" spans="1:10" ht="15" customHeight="1">
      <c r="A208" s="19">
        <v>45631</v>
      </c>
      <c r="B208" s="190" t="s">
        <v>29</v>
      </c>
      <c r="C208" s="190" t="s">
        <v>14</v>
      </c>
      <c r="D208" s="20">
        <v>100000</v>
      </c>
      <c r="E208" s="20">
        <v>1.7881</v>
      </c>
      <c r="F208" s="25">
        <v>1.7846</v>
      </c>
      <c r="G208" s="25">
        <v>0</v>
      </c>
      <c r="H208" s="120">
        <v>350</v>
      </c>
      <c r="I208" s="120">
        <v>0</v>
      </c>
      <c r="J208" s="120">
        <v>350</v>
      </c>
    </row>
    <row r="209" spans="1:10" ht="15" customHeight="1">
      <c r="A209" s="19">
        <v>45630</v>
      </c>
      <c r="B209" s="189" t="s">
        <v>31</v>
      </c>
      <c r="C209" s="189" t="s">
        <v>17</v>
      </c>
      <c r="D209" s="20">
        <v>1000</v>
      </c>
      <c r="E209" s="20">
        <v>151</v>
      </c>
      <c r="F209" s="25">
        <v>150.5</v>
      </c>
      <c r="G209" s="25">
        <v>0</v>
      </c>
      <c r="H209" s="23">
        <v>-500</v>
      </c>
      <c r="I209" s="23">
        <v>0</v>
      </c>
      <c r="J209" s="23">
        <v>-500</v>
      </c>
    </row>
    <row r="210" spans="1:10" ht="15" customHeight="1">
      <c r="A210" s="19">
        <v>45629</v>
      </c>
      <c r="B210" s="187" t="s">
        <v>15</v>
      </c>
      <c r="C210" s="187" t="s">
        <v>17</v>
      </c>
      <c r="D210" s="20">
        <v>1000</v>
      </c>
      <c r="E210" s="20">
        <v>169.09</v>
      </c>
      <c r="F210" s="25">
        <v>169.44</v>
      </c>
      <c r="G210" s="25">
        <v>0</v>
      </c>
      <c r="H210" s="120">
        <v>350</v>
      </c>
      <c r="I210" s="120">
        <v>0</v>
      </c>
      <c r="J210" s="120">
        <v>350</v>
      </c>
    </row>
    <row r="211" spans="1:10" ht="15" customHeight="1">
      <c r="A211" s="19">
        <v>45628</v>
      </c>
      <c r="B211" s="187" t="s">
        <v>20</v>
      </c>
      <c r="C211" s="187" t="s">
        <v>14</v>
      </c>
      <c r="D211" s="20">
        <v>1000</v>
      </c>
      <c r="E211" s="20">
        <v>190.85</v>
      </c>
      <c r="F211" s="25">
        <v>190.55</v>
      </c>
      <c r="G211" s="25">
        <v>0</v>
      </c>
      <c r="H211" s="120">
        <v>300</v>
      </c>
      <c r="I211" s="120">
        <v>0</v>
      </c>
      <c r="J211" s="120">
        <v>300</v>
      </c>
    </row>
    <row r="212" spans="1:10" ht="15" customHeight="1">
      <c r="A212" s="19">
        <v>45628</v>
      </c>
      <c r="B212" s="187" t="s">
        <v>19</v>
      </c>
      <c r="C212" s="187" t="s">
        <v>17</v>
      </c>
      <c r="D212" s="20">
        <v>1000</v>
      </c>
      <c r="E212" s="20">
        <v>157.80000000000001</v>
      </c>
      <c r="F212" s="25">
        <v>158.19999999999999</v>
      </c>
      <c r="G212" s="25">
        <v>0</v>
      </c>
      <c r="H212" s="23">
        <v>-400</v>
      </c>
      <c r="I212" s="23">
        <v>0</v>
      </c>
      <c r="J212" s="23">
        <v>-400</v>
      </c>
    </row>
    <row r="213" spans="1:10" ht="15" customHeight="1">
      <c r="A213" s="19">
        <v>45628</v>
      </c>
      <c r="B213" s="187" t="s">
        <v>23</v>
      </c>
      <c r="C213" s="187" t="s">
        <v>14</v>
      </c>
      <c r="D213" s="20">
        <v>100000</v>
      </c>
      <c r="E213" s="20">
        <v>2.15</v>
      </c>
      <c r="F213" s="25">
        <v>2.1539999999999999</v>
      </c>
      <c r="G213" s="25">
        <v>0</v>
      </c>
      <c r="H213" s="23">
        <v>-400</v>
      </c>
      <c r="I213" s="23">
        <v>0</v>
      </c>
      <c r="J213" s="23">
        <v>-400</v>
      </c>
    </row>
    <row r="214" spans="1:10" s="45" customFormat="1" ht="14.25" customHeight="1">
      <c r="A214" s="40"/>
      <c r="B214" s="41"/>
      <c r="C214" s="41"/>
      <c r="D214" s="41"/>
      <c r="E214" s="41"/>
      <c r="F214" s="42"/>
      <c r="G214" s="42"/>
      <c r="H214" s="77"/>
      <c r="I214" s="77"/>
      <c r="J214" s="77"/>
    </row>
    <row r="215" spans="1:10" ht="15" customHeight="1">
      <c r="A215" s="19">
        <v>45624</v>
      </c>
      <c r="B215" s="186" t="s">
        <v>29</v>
      </c>
      <c r="C215" s="183" t="s">
        <v>14</v>
      </c>
      <c r="D215" s="20">
        <v>100000</v>
      </c>
      <c r="E215" s="20">
        <v>1.7825</v>
      </c>
      <c r="F215" s="25">
        <v>1.7725</v>
      </c>
      <c r="G215" s="25">
        <v>0</v>
      </c>
      <c r="H215" s="23">
        <v>-500</v>
      </c>
      <c r="I215" s="23">
        <v>0</v>
      </c>
      <c r="J215" s="23">
        <v>-500</v>
      </c>
    </row>
    <row r="216" spans="1:10" ht="15" customHeight="1">
      <c r="A216" s="19">
        <v>45623</v>
      </c>
      <c r="B216" s="183" t="s">
        <v>31</v>
      </c>
      <c r="C216" s="183" t="s">
        <v>14</v>
      </c>
      <c r="D216" s="20">
        <v>1000</v>
      </c>
      <c r="E216" s="20">
        <v>151.5</v>
      </c>
      <c r="F216" s="25">
        <v>151.15</v>
      </c>
      <c r="G216" s="25">
        <v>150.65</v>
      </c>
      <c r="H216" s="120">
        <v>350</v>
      </c>
      <c r="I216" s="120">
        <v>500</v>
      </c>
      <c r="J216" s="120">
        <v>850</v>
      </c>
    </row>
    <row r="217" spans="1:10" ht="15" customHeight="1">
      <c r="A217" s="19">
        <v>45622</v>
      </c>
      <c r="B217" s="183" t="s">
        <v>21</v>
      </c>
      <c r="C217" s="183" t="s">
        <v>17</v>
      </c>
      <c r="D217" s="20">
        <v>100000</v>
      </c>
      <c r="E217" s="20">
        <v>1.6194999999999999</v>
      </c>
      <c r="F217" s="25">
        <v>1.6225000000000001</v>
      </c>
      <c r="G217" s="25">
        <v>0</v>
      </c>
      <c r="H217" s="120">
        <v>350</v>
      </c>
      <c r="I217" s="120">
        <v>0</v>
      </c>
      <c r="J217" s="120">
        <v>350</v>
      </c>
    </row>
    <row r="218" spans="1:10" ht="15" customHeight="1">
      <c r="A218" s="19">
        <v>45621</v>
      </c>
      <c r="B218" s="182" t="s">
        <v>24</v>
      </c>
      <c r="C218" s="182" t="s">
        <v>17</v>
      </c>
      <c r="D218" s="20">
        <v>100000</v>
      </c>
      <c r="E218" s="20">
        <v>1.9325000000000001</v>
      </c>
      <c r="F218" s="25">
        <v>1.9359999999999999</v>
      </c>
      <c r="G218" s="25">
        <v>1.9410000000000001</v>
      </c>
      <c r="H218" s="120">
        <v>350</v>
      </c>
      <c r="I218" s="120">
        <v>500</v>
      </c>
      <c r="J218" s="120">
        <v>850</v>
      </c>
    </row>
    <row r="219" spans="1:10" ht="15" customHeight="1">
      <c r="A219" s="19">
        <v>45618</v>
      </c>
      <c r="B219" s="180" t="s">
        <v>15</v>
      </c>
      <c r="C219" s="180" t="s">
        <v>17</v>
      </c>
      <c r="D219" s="20">
        <v>1000</v>
      </c>
      <c r="E219" s="20">
        <v>174.29</v>
      </c>
      <c r="F219" s="25">
        <v>174.64</v>
      </c>
      <c r="G219" s="25">
        <v>0</v>
      </c>
      <c r="H219" s="120">
        <v>350</v>
      </c>
      <c r="I219" s="120">
        <v>0</v>
      </c>
      <c r="J219" s="120">
        <v>350</v>
      </c>
    </row>
    <row r="220" spans="1:10" ht="15" customHeight="1">
      <c r="A220" s="19">
        <v>45617</v>
      </c>
      <c r="B220" s="180" t="s">
        <v>13</v>
      </c>
      <c r="C220" s="180" t="s">
        <v>14</v>
      </c>
      <c r="D220" s="20">
        <v>1000</v>
      </c>
      <c r="E220" s="20">
        <v>110.55</v>
      </c>
      <c r="F220" s="25">
        <v>110.2</v>
      </c>
      <c r="G220" s="25">
        <v>0</v>
      </c>
      <c r="H220" s="120">
        <v>350</v>
      </c>
      <c r="I220" s="120">
        <v>0</v>
      </c>
      <c r="J220" s="120">
        <v>350</v>
      </c>
    </row>
    <row r="221" spans="1:10" ht="15" customHeight="1">
      <c r="A221" s="19">
        <v>45616</v>
      </c>
      <c r="B221" s="179" t="s">
        <v>20</v>
      </c>
      <c r="C221" s="179" t="s">
        <v>17</v>
      </c>
      <c r="D221" s="20">
        <v>1000</v>
      </c>
      <c r="E221" s="20">
        <v>197.5</v>
      </c>
      <c r="F221" s="25">
        <v>197</v>
      </c>
      <c r="G221" s="25">
        <v>0</v>
      </c>
      <c r="H221" s="23">
        <v>-500</v>
      </c>
      <c r="I221" s="23">
        <v>0</v>
      </c>
      <c r="J221" s="23">
        <v>-500</v>
      </c>
    </row>
    <row r="222" spans="1:10" ht="15" customHeight="1">
      <c r="A222" s="19">
        <v>45615</v>
      </c>
      <c r="B222" s="178" t="s">
        <v>25</v>
      </c>
      <c r="C222" s="178" t="s">
        <v>17</v>
      </c>
      <c r="D222" s="20">
        <v>100000</v>
      </c>
      <c r="E222" s="20">
        <v>1.0545</v>
      </c>
      <c r="F222" s="25">
        <v>1.0580000000000001</v>
      </c>
      <c r="G222" s="25">
        <v>0</v>
      </c>
      <c r="H222" s="120">
        <v>350</v>
      </c>
      <c r="I222" s="120">
        <v>0</v>
      </c>
      <c r="J222" s="120">
        <v>350</v>
      </c>
    </row>
    <row r="223" spans="1:10" ht="15" customHeight="1">
      <c r="A223" s="19">
        <v>45614</v>
      </c>
      <c r="B223" s="177" t="s">
        <v>25</v>
      </c>
      <c r="C223" s="177" t="s">
        <v>17</v>
      </c>
      <c r="D223" s="20">
        <v>100000</v>
      </c>
      <c r="E223" s="20">
        <v>1.0545</v>
      </c>
      <c r="F223" s="25">
        <v>1.0580000000000001</v>
      </c>
      <c r="G223" s="25">
        <v>0</v>
      </c>
      <c r="H223" s="120">
        <v>350</v>
      </c>
      <c r="I223" s="120">
        <v>0</v>
      </c>
      <c r="J223" s="120">
        <v>350</v>
      </c>
    </row>
    <row r="224" spans="1:10" ht="15" customHeight="1">
      <c r="A224" s="19">
        <v>45611</v>
      </c>
      <c r="B224" s="176" t="s">
        <v>15</v>
      </c>
      <c r="C224" s="176" t="s">
        <v>14</v>
      </c>
      <c r="D224" s="20">
        <v>1000</v>
      </c>
      <c r="E224" s="20">
        <v>175.72</v>
      </c>
      <c r="F224" s="25">
        <v>175.37</v>
      </c>
      <c r="G224" s="25">
        <v>0</v>
      </c>
      <c r="H224" s="120">
        <v>350</v>
      </c>
      <c r="I224" s="120">
        <v>0</v>
      </c>
      <c r="J224" s="120">
        <v>350</v>
      </c>
    </row>
    <row r="225" spans="1:10" ht="15" customHeight="1">
      <c r="A225" s="19">
        <v>45610</v>
      </c>
      <c r="B225" s="176" t="s">
        <v>19</v>
      </c>
      <c r="C225" s="176" t="s">
        <v>14</v>
      </c>
      <c r="D225" s="20">
        <v>1000</v>
      </c>
      <c r="E225" s="20">
        <v>164</v>
      </c>
      <c r="F225" s="25">
        <v>164.5</v>
      </c>
      <c r="G225" s="25">
        <v>0</v>
      </c>
      <c r="H225" s="23">
        <v>-500</v>
      </c>
      <c r="I225" s="23">
        <v>0</v>
      </c>
      <c r="J225" s="23">
        <v>-500</v>
      </c>
    </row>
    <row r="226" spans="1:10" ht="15" customHeight="1">
      <c r="A226" s="19">
        <v>45609</v>
      </c>
      <c r="B226" s="175" t="s">
        <v>25</v>
      </c>
      <c r="C226" s="175" t="s">
        <v>17</v>
      </c>
      <c r="D226" s="20">
        <v>100000</v>
      </c>
      <c r="E226" s="20">
        <v>2.1615000000000002</v>
      </c>
      <c r="F226" s="25">
        <v>2.1644999999999999</v>
      </c>
      <c r="G226" s="25">
        <v>0</v>
      </c>
      <c r="H226" s="120">
        <v>300</v>
      </c>
      <c r="I226" s="120">
        <v>0</v>
      </c>
      <c r="J226" s="120">
        <v>300</v>
      </c>
    </row>
    <row r="227" spans="1:10" ht="15" customHeight="1">
      <c r="A227" s="19">
        <v>45607</v>
      </c>
      <c r="B227" s="175" t="s">
        <v>29</v>
      </c>
      <c r="C227" s="175" t="s">
        <v>17</v>
      </c>
      <c r="D227" s="20">
        <v>100000</v>
      </c>
      <c r="E227" s="20">
        <v>1.7887999999999999</v>
      </c>
      <c r="F227" s="25">
        <v>1.7838000000000001</v>
      </c>
      <c r="G227" s="25">
        <v>0</v>
      </c>
      <c r="H227" s="23">
        <v>-500</v>
      </c>
      <c r="I227" s="23">
        <v>0</v>
      </c>
      <c r="J227" s="23">
        <v>-500</v>
      </c>
    </row>
    <row r="228" spans="1:10" ht="15" customHeight="1">
      <c r="A228" s="19">
        <v>45604</v>
      </c>
      <c r="B228" s="173" t="s">
        <v>23</v>
      </c>
      <c r="C228" s="173" t="s">
        <v>17</v>
      </c>
      <c r="D228" s="20">
        <v>100000</v>
      </c>
      <c r="E228" s="20">
        <v>2.1615000000000002</v>
      </c>
      <c r="F228" s="25">
        <v>2.1644999999999999</v>
      </c>
      <c r="G228" s="25">
        <v>0</v>
      </c>
      <c r="H228" s="120">
        <v>300</v>
      </c>
      <c r="I228" s="120">
        <v>0</v>
      </c>
      <c r="J228" s="120">
        <v>300</v>
      </c>
    </row>
    <row r="229" spans="1:10" ht="15" customHeight="1">
      <c r="A229" s="19">
        <v>45604</v>
      </c>
      <c r="B229" s="172" t="s">
        <v>20</v>
      </c>
      <c r="C229" s="172" t="s">
        <v>17</v>
      </c>
      <c r="D229" s="20">
        <v>1000</v>
      </c>
      <c r="E229" s="20">
        <v>198.25</v>
      </c>
      <c r="F229" s="25">
        <v>197.75</v>
      </c>
      <c r="G229" s="25">
        <v>0</v>
      </c>
      <c r="H229" s="23">
        <v>-500</v>
      </c>
      <c r="I229" s="23">
        <v>0</v>
      </c>
      <c r="J229" s="23">
        <v>-500</v>
      </c>
    </row>
    <row r="230" spans="1:10" ht="15" customHeight="1">
      <c r="A230" s="19">
        <v>45603</v>
      </c>
      <c r="B230" s="172" t="s">
        <v>22</v>
      </c>
      <c r="C230" s="172" t="s">
        <v>17</v>
      </c>
      <c r="D230" s="20">
        <v>100000</v>
      </c>
      <c r="E230" s="20">
        <v>0.66490000000000005</v>
      </c>
      <c r="F230" s="25">
        <v>0.66790000000000005</v>
      </c>
      <c r="G230" s="25">
        <v>0</v>
      </c>
      <c r="H230" s="120">
        <v>300</v>
      </c>
      <c r="I230" s="120">
        <v>0</v>
      </c>
      <c r="J230" s="120">
        <v>300</v>
      </c>
    </row>
    <row r="231" spans="1:10" ht="15" customHeight="1">
      <c r="A231" s="19">
        <v>45603</v>
      </c>
      <c r="B231" s="172" t="s">
        <v>29</v>
      </c>
      <c r="C231" s="172" t="s">
        <v>17</v>
      </c>
      <c r="D231" s="20">
        <v>100000</v>
      </c>
      <c r="E231" s="20">
        <v>1.798</v>
      </c>
      <c r="F231" s="25">
        <v>1.8015000000000001</v>
      </c>
      <c r="G231" s="25">
        <v>0</v>
      </c>
      <c r="H231" s="120">
        <v>350</v>
      </c>
      <c r="I231" s="120">
        <v>0</v>
      </c>
      <c r="J231" s="120">
        <v>350</v>
      </c>
    </row>
    <row r="232" spans="1:10" ht="15" customHeight="1">
      <c r="A232" s="19">
        <v>45602</v>
      </c>
      <c r="B232" s="172" t="s">
        <v>28</v>
      </c>
      <c r="C232" s="172" t="s">
        <v>17</v>
      </c>
      <c r="D232" s="20">
        <v>100000</v>
      </c>
      <c r="E232" s="20">
        <v>1.4944999999999999</v>
      </c>
      <c r="F232" s="25">
        <v>1.498</v>
      </c>
      <c r="G232" s="25">
        <v>0</v>
      </c>
      <c r="H232" s="120">
        <v>350</v>
      </c>
      <c r="I232" s="120">
        <v>0</v>
      </c>
      <c r="J232" s="120">
        <v>350</v>
      </c>
    </row>
    <row r="233" spans="1:10" ht="14.25" customHeight="1">
      <c r="A233" s="19">
        <v>45601</v>
      </c>
      <c r="B233" s="171" t="s">
        <v>23</v>
      </c>
      <c r="C233" s="171" t="s">
        <v>14</v>
      </c>
      <c r="D233" s="20">
        <v>1000</v>
      </c>
      <c r="E233" s="20">
        <v>2.1636000000000002</v>
      </c>
      <c r="F233" s="25">
        <v>2.1686000000000001</v>
      </c>
      <c r="G233" s="25">
        <v>0</v>
      </c>
      <c r="H233" s="23">
        <v>-500</v>
      </c>
      <c r="I233" s="23">
        <v>0</v>
      </c>
      <c r="J233" s="23">
        <v>-500</v>
      </c>
    </row>
    <row r="234" spans="1:10" ht="14.25" customHeight="1">
      <c r="A234" s="19">
        <v>45600</v>
      </c>
      <c r="B234" s="171" t="s">
        <v>13</v>
      </c>
      <c r="C234" s="171" t="s">
        <v>17</v>
      </c>
      <c r="D234" s="20">
        <v>1000</v>
      </c>
      <c r="E234" s="20">
        <v>109.35</v>
      </c>
      <c r="F234" s="25">
        <v>109.7</v>
      </c>
      <c r="G234" s="25">
        <v>0</v>
      </c>
      <c r="H234" s="22">
        <v>350</v>
      </c>
      <c r="I234" s="22">
        <v>0</v>
      </c>
      <c r="J234" s="22">
        <v>350</v>
      </c>
    </row>
    <row r="235" spans="1:10" ht="14.25" customHeight="1">
      <c r="A235" s="19"/>
      <c r="B235" s="170"/>
      <c r="C235" s="170"/>
      <c r="D235" s="20"/>
      <c r="E235" s="20"/>
      <c r="F235" s="25"/>
      <c r="G235" s="25"/>
      <c r="H235" s="22"/>
      <c r="I235" s="22"/>
      <c r="J235" s="22"/>
    </row>
    <row r="236" spans="1:10" ht="14.25" customHeight="1">
      <c r="A236" s="19">
        <v>45595</v>
      </c>
      <c r="B236" s="169" t="s">
        <v>21</v>
      </c>
      <c r="C236" s="169" t="s">
        <v>14</v>
      </c>
      <c r="D236" s="20">
        <v>100000</v>
      </c>
      <c r="E236" s="20">
        <v>1.6501999999999999</v>
      </c>
      <c r="F236" s="25">
        <v>1.6466000000000001</v>
      </c>
      <c r="G236" s="25">
        <v>0</v>
      </c>
      <c r="H236" s="22">
        <v>360</v>
      </c>
      <c r="I236" s="22">
        <v>0</v>
      </c>
      <c r="J236" s="22">
        <v>360</v>
      </c>
    </row>
    <row r="237" spans="1:10" ht="14.25" customHeight="1">
      <c r="A237" s="19">
        <v>45594</v>
      </c>
      <c r="B237" s="169" t="s">
        <v>28</v>
      </c>
      <c r="C237" s="169" t="s">
        <v>14</v>
      </c>
      <c r="D237" s="20">
        <v>100000</v>
      </c>
      <c r="E237" s="20">
        <v>1.5016</v>
      </c>
      <c r="F237" s="25">
        <v>1.5981000000000001</v>
      </c>
      <c r="G237" s="25">
        <v>0</v>
      </c>
      <c r="H237" s="22">
        <v>350</v>
      </c>
      <c r="I237" s="22">
        <v>0</v>
      </c>
      <c r="J237" s="22">
        <v>350</v>
      </c>
    </row>
    <row r="238" spans="1:10" ht="14.25" customHeight="1">
      <c r="A238" s="19">
        <v>45593</v>
      </c>
      <c r="B238" s="167" t="s">
        <v>15</v>
      </c>
      <c r="C238" s="167" t="s">
        <v>14</v>
      </c>
      <c r="D238" s="20">
        <v>1000</v>
      </c>
      <c r="E238" s="20">
        <v>176.35</v>
      </c>
      <c r="F238" s="25">
        <v>176.01</v>
      </c>
      <c r="G238" s="25">
        <v>0</v>
      </c>
      <c r="H238" s="22">
        <v>340</v>
      </c>
      <c r="I238" s="22">
        <v>0</v>
      </c>
      <c r="J238" s="22">
        <v>340</v>
      </c>
    </row>
    <row r="239" spans="1:10" ht="14.25" customHeight="1">
      <c r="A239" s="19">
        <v>45590</v>
      </c>
      <c r="B239" s="167" t="s">
        <v>34</v>
      </c>
      <c r="C239" s="167" t="s">
        <v>14</v>
      </c>
      <c r="D239" s="20">
        <v>100000</v>
      </c>
      <c r="E239" s="20">
        <v>1.804</v>
      </c>
      <c r="F239" s="25">
        <v>1.8089999999999999</v>
      </c>
      <c r="G239" s="25">
        <v>0</v>
      </c>
      <c r="H239" s="23">
        <v>-500</v>
      </c>
      <c r="I239" s="23">
        <v>0</v>
      </c>
      <c r="J239" s="23">
        <v>-500</v>
      </c>
    </row>
    <row r="240" spans="1:10" ht="14.25" customHeight="1">
      <c r="A240" s="19">
        <v>45589</v>
      </c>
      <c r="B240" s="165" t="s">
        <v>20</v>
      </c>
      <c r="C240" s="165" t="s">
        <v>17</v>
      </c>
      <c r="D240" s="20">
        <v>1000</v>
      </c>
      <c r="E240" s="20">
        <v>197.2</v>
      </c>
      <c r="F240" s="25">
        <v>197.56</v>
      </c>
      <c r="G240" s="25">
        <v>0</v>
      </c>
      <c r="H240" s="22">
        <v>360</v>
      </c>
      <c r="I240" s="22">
        <v>0</v>
      </c>
      <c r="J240" s="22">
        <v>360</v>
      </c>
    </row>
    <row r="241" spans="1:10" ht="14.25" customHeight="1">
      <c r="A241" s="19">
        <v>45588</v>
      </c>
      <c r="B241" s="162" t="s">
        <v>31</v>
      </c>
      <c r="C241" s="162" t="s">
        <v>17</v>
      </c>
      <c r="D241" s="20">
        <v>1000</v>
      </c>
      <c r="E241" s="20">
        <v>152.5</v>
      </c>
      <c r="F241" s="25">
        <v>152.85</v>
      </c>
      <c r="G241" s="25">
        <v>0</v>
      </c>
      <c r="H241" s="22">
        <v>350</v>
      </c>
      <c r="I241" s="22">
        <v>0</v>
      </c>
      <c r="J241" s="22">
        <v>350</v>
      </c>
    </row>
    <row r="242" spans="1:10" ht="14.25" customHeight="1">
      <c r="A242" s="19">
        <v>45587</v>
      </c>
      <c r="B242" s="161" t="s">
        <v>26</v>
      </c>
      <c r="C242" s="161" t="s">
        <v>17</v>
      </c>
      <c r="D242" s="20">
        <v>100000</v>
      </c>
      <c r="E242" s="20">
        <v>1.125</v>
      </c>
      <c r="F242" s="25">
        <v>1.1200000000000001</v>
      </c>
      <c r="G242" s="25">
        <v>0</v>
      </c>
      <c r="H242" s="23">
        <v>-500</v>
      </c>
      <c r="I242" s="23">
        <v>0</v>
      </c>
      <c r="J242" s="23">
        <v>-500</v>
      </c>
    </row>
    <row r="243" spans="1:10" ht="14.25" customHeight="1">
      <c r="A243" s="19">
        <v>45586</v>
      </c>
      <c r="B243" s="158" t="s">
        <v>13</v>
      </c>
      <c r="C243" s="158" t="s">
        <v>17</v>
      </c>
      <c r="D243" s="20">
        <v>1000</v>
      </c>
      <c r="E243" s="20">
        <v>108.29</v>
      </c>
      <c r="F243" s="25">
        <v>108.64</v>
      </c>
      <c r="G243" s="25">
        <v>109.14</v>
      </c>
      <c r="H243" s="22">
        <v>350</v>
      </c>
      <c r="I243" s="22">
        <v>500</v>
      </c>
      <c r="J243" s="22">
        <v>850</v>
      </c>
    </row>
    <row r="244" spans="1:10" ht="14.25" customHeight="1">
      <c r="A244" s="19">
        <v>45586</v>
      </c>
      <c r="B244" s="158" t="s">
        <v>21</v>
      </c>
      <c r="C244" s="158" t="s">
        <v>17</v>
      </c>
      <c r="D244" s="20">
        <v>100000</v>
      </c>
      <c r="E244" s="20">
        <v>1.6228</v>
      </c>
      <c r="F244" s="25">
        <v>1.6263000000000001</v>
      </c>
      <c r="G244" s="25">
        <v>0</v>
      </c>
      <c r="H244" s="22">
        <v>350</v>
      </c>
      <c r="I244" s="22">
        <v>0</v>
      </c>
      <c r="J244" s="22">
        <v>350</v>
      </c>
    </row>
    <row r="245" spans="1:10" ht="14.25" customHeight="1">
      <c r="A245" s="19">
        <v>45583</v>
      </c>
      <c r="B245" s="158" t="s">
        <v>29</v>
      </c>
      <c r="C245" s="158" t="s">
        <v>17</v>
      </c>
      <c r="D245" s="20">
        <v>100000</v>
      </c>
      <c r="E245" s="20">
        <v>1.8</v>
      </c>
      <c r="F245" s="25">
        <v>1.8035000000000001</v>
      </c>
      <c r="G245" s="25">
        <v>0</v>
      </c>
      <c r="H245" s="22">
        <v>350</v>
      </c>
      <c r="I245" s="22">
        <v>0</v>
      </c>
      <c r="J245" s="22">
        <v>350</v>
      </c>
    </row>
    <row r="246" spans="1:10" ht="14.25" customHeight="1">
      <c r="A246" s="19">
        <v>45582</v>
      </c>
      <c r="B246" s="157" t="s">
        <v>23</v>
      </c>
      <c r="C246" s="157" t="s">
        <v>17</v>
      </c>
      <c r="D246" s="20">
        <v>100000</v>
      </c>
      <c r="E246" s="20">
        <v>2.145</v>
      </c>
      <c r="F246" s="25">
        <v>2.1484999999999999</v>
      </c>
      <c r="G246" s="25">
        <v>0</v>
      </c>
      <c r="H246" s="22">
        <v>350</v>
      </c>
      <c r="I246" s="22">
        <v>0</v>
      </c>
      <c r="J246" s="22">
        <v>350</v>
      </c>
    </row>
    <row r="247" spans="1:10" ht="14.25" customHeight="1">
      <c r="A247" s="19">
        <v>45581</v>
      </c>
      <c r="B247" s="157" t="s">
        <v>20</v>
      </c>
      <c r="C247" s="157" t="s">
        <v>14</v>
      </c>
      <c r="D247" s="20">
        <v>1000</v>
      </c>
      <c r="E247" s="20">
        <v>194.25</v>
      </c>
      <c r="F247" s="25">
        <v>193.9</v>
      </c>
      <c r="G247" s="25">
        <v>0</v>
      </c>
      <c r="H247" s="22">
        <v>350</v>
      </c>
      <c r="I247" s="22">
        <v>0</v>
      </c>
      <c r="J247" s="22">
        <v>350</v>
      </c>
    </row>
    <row r="248" spans="1:10" ht="14.25" customHeight="1">
      <c r="A248" s="19">
        <v>45580</v>
      </c>
      <c r="B248" s="157" t="s">
        <v>16</v>
      </c>
      <c r="C248" s="157" t="s">
        <v>17</v>
      </c>
      <c r="D248" s="20">
        <v>100000</v>
      </c>
      <c r="E248" s="20">
        <v>0.86129999999999995</v>
      </c>
      <c r="F248" s="25">
        <v>0.86480000000000001</v>
      </c>
      <c r="G248" s="25">
        <v>0</v>
      </c>
      <c r="H248" s="22">
        <v>350</v>
      </c>
      <c r="I248" s="22">
        <v>0</v>
      </c>
      <c r="J248" s="22">
        <v>350</v>
      </c>
    </row>
    <row r="249" spans="1:10" ht="14.25" customHeight="1">
      <c r="A249" s="19">
        <v>45580</v>
      </c>
      <c r="B249" s="155" t="s">
        <v>20</v>
      </c>
      <c r="C249" s="155" t="s">
        <v>17</v>
      </c>
      <c r="D249" s="20">
        <v>1000</v>
      </c>
      <c r="E249" s="20">
        <v>194.85</v>
      </c>
      <c r="F249" s="25">
        <v>195.15</v>
      </c>
      <c r="G249" s="25">
        <v>0</v>
      </c>
      <c r="H249" s="22">
        <v>300</v>
      </c>
      <c r="I249" s="22">
        <v>0</v>
      </c>
      <c r="J249" s="22">
        <v>300</v>
      </c>
    </row>
    <row r="250" spans="1:10" ht="14.25" customHeight="1">
      <c r="A250" s="19">
        <v>45576</v>
      </c>
      <c r="B250" s="152" t="s">
        <v>20</v>
      </c>
      <c r="C250" s="152" t="s">
        <v>17</v>
      </c>
      <c r="D250" s="20">
        <v>1000</v>
      </c>
      <c r="E250" s="20">
        <v>194.3</v>
      </c>
      <c r="F250" s="25">
        <v>194.65</v>
      </c>
      <c r="G250" s="25">
        <v>0</v>
      </c>
      <c r="H250" s="22">
        <v>350</v>
      </c>
      <c r="I250" s="22">
        <v>0</v>
      </c>
      <c r="J250" s="22">
        <v>350</v>
      </c>
    </row>
    <row r="251" spans="1:10" ht="14.25" customHeight="1">
      <c r="A251" s="19">
        <v>45575</v>
      </c>
      <c r="B251" s="151" t="s">
        <v>29</v>
      </c>
      <c r="C251" s="151" t="s">
        <v>17</v>
      </c>
      <c r="D251" s="20">
        <v>100000</v>
      </c>
      <c r="E251" s="20">
        <v>1.7955000000000001</v>
      </c>
      <c r="F251" s="25">
        <v>1.7987</v>
      </c>
      <c r="G251" s="25">
        <v>0</v>
      </c>
      <c r="H251" s="22">
        <v>320</v>
      </c>
      <c r="I251" s="22">
        <v>0</v>
      </c>
      <c r="J251" s="22">
        <v>320</v>
      </c>
    </row>
    <row r="252" spans="1:10" ht="14.25" customHeight="1">
      <c r="A252" s="19">
        <v>45574</v>
      </c>
      <c r="B252" s="151" t="s">
        <v>23</v>
      </c>
      <c r="C252" s="151" t="s">
        <v>17</v>
      </c>
      <c r="D252" s="20">
        <v>100000</v>
      </c>
      <c r="E252" s="20">
        <v>2.1560000000000001</v>
      </c>
      <c r="F252" s="25">
        <v>2.1589999999999998</v>
      </c>
      <c r="G252" s="25">
        <v>0</v>
      </c>
      <c r="H252" s="22">
        <v>300</v>
      </c>
      <c r="I252" s="22">
        <v>0</v>
      </c>
      <c r="J252" s="22">
        <v>300</v>
      </c>
    </row>
    <row r="253" spans="1:10" ht="14.25" customHeight="1">
      <c r="A253" s="19">
        <v>45573</v>
      </c>
      <c r="B253" s="150" t="s">
        <v>29</v>
      </c>
      <c r="C253" s="150" t="s">
        <v>17</v>
      </c>
      <c r="D253" s="20">
        <v>100000</v>
      </c>
      <c r="E253" s="20">
        <v>1.7863</v>
      </c>
      <c r="F253" s="25">
        <v>1.7898000000000001</v>
      </c>
      <c r="G253" s="25">
        <v>0</v>
      </c>
      <c r="H253" s="22">
        <v>350</v>
      </c>
      <c r="I253" s="22">
        <v>0</v>
      </c>
      <c r="J253" s="22">
        <v>350</v>
      </c>
    </row>
    <row r="254" spans="1:10" ht="14.25" customHeight="1">
      <c r="A254" s="19">
        <v>45572</v>
      </c>
      <c r="B254" s="149" t="s">
        <v>20</v>
      </c>
      <c r="C254" s="149" t="s">
        <v>14</v>
      </c>
      <c r="D254" s="20">
        <v>1000</v>
      </c>
      <c r="E254" s="20">
        <v>194.61</v>
      </c>
      <c r="F254" s="25">
        <v>194.26</v>
      </c>
      <c r="G254" s="25">
        <v>193.76</v>
      </c>
      <c r="H254" s="22">
        <v>350</v>
      </c>
      <c r="I254" s="22">
        <v>500</v>
      </c>
      <c r="J254" s="22">
        <v>850</v>
      </c>
    </row>
    <row r="255" spans="1:10" ht="14.25" customHeight="1">
      <c r="A255" s="19">
        <v>45569</v>
      </c>
      <c r="B255" s="148" t="s">
        <v>16</v>
      </c>
      <c r="C255" s="148" t="s">
        <v>14</v>
      </c>
      <c r="D255" s="20">
        <v>100000</v>
      </c>
      <c r="E255" s="20">
        <v>0.85150000000000003</v>
      </c>
      <c r="F255" s="25">
        <v>0.85650000000000004</v>
      </c>
      <c r="G255" s="25">
        <v>0</v>
      </c>
      <c r="H255" s="23">
        <v>-500</v>
      </c>
      <c r="I255" s="23">
        <v>0</v>
      </c>
      <c r="J255" s="23">
        <v>-500</v>
      </c>
    </row>
    <row r="256" spans="1:10" ht="14.25" customHeight="1">
      <c r="A256" s="19">
        <v>45569</v>
      </c>
      <c r="B256" s="148" t="s">
        <v>20</v>
      </c>
      <c r="C256" s="148" t="s">
        <v>17</v>
      </c>
      <c r="D256" s="20">
        <v>1000</v>
      </c>
      <c r="E256" s="20">
        <v>192.9</v>
      </c>
      <c r="F256" s="25">
        <v>193.25</v>
      </c>
      <c r="G256" s="25">
        <v>193.75</v>
      </c>
      <c r="H256" s="22">
        <v>350</v>
      </c>
      <c r="I256" s="22">
        <v>500</v>
      </c>
      <c r="J256" s="22">
        <v>850</v>
      </c>
    </row>
    <row r="257" spans="1:10" ht="14.25" customHeight="1">
      <c r="A257" s="19">
        <v>45568</v>
      </c>
      <c r="B257" s="147" t="s">
        <v>20</v>
      </c>
      <c r="C257" s="147" t="s">
        <v>14</v>
      </c>
      <c r="D257" s="20">
        <v>1000</v>
      </c>
      <c r="E257" s="20">
        <v>193.6</v>
      </c>
      <c r="F257" s="25">
        <v>193.25</v>
      </c>
      <c r="G257" s="25">
        <v>192.75</v>
      </c>
      <c r="H257" s="22">
        <v>350</v>
      </c>
      <c r="I257" s="22">
        <v>500</v>
      </c>
      <c r="J257" s="22">
        <v>850</v>
      </c>
    </row>
    <row r="258" spans="1:10" ht="14.25" customHeight="1">
      <c r="A258" s="19">
        <v>45567</v>
      </c>
      <c r="B258" s="146" t="s">
        <v>23</v>
      </c>
      <c r="C258" s="146" t="s">
        <v>17</v>
      </c>
      <c r="D258" s="20">
        <v>100000</v>
      </c>
      <c r="E258" s="20">
        <v>2.11</v>
      </c>
      <c r="F258" s="25">
        <v>2.1135000000000002</v>
      </c>
      <c r="G258" s="25">
        <v>0</v>
      </c>
      <c r="H258" s="22">
        <v>350</v>
      </c>
      <c r="I258" s="22">
        <v>0</v>
      </c>
      <c r="J258" s="22">
        <v>350</v>
      </c>
    </row>
    <row r="259" spans="1:10" ht="14.25" customHeight="1">
      <c r="A259" s="19"/>
      <c r="B259" s="146"/>
      <c r="C259" s="146"/>
      <c r="D259" s="20"/>
      <c r="E259" s="20"/>
      <c r="F259" s="25"/>
      <c r="G259" s="25"/>
      <c r="H259" s="22"/>
      <c r="I259" s="22"/>
      <c r="J259" s="22"/>
    </row>
    <row r="260" spans="1:10" ht="14.25" customHeight="1">
      <c r="A260" s="19">
        <v>45565</v>
      </c>
      <c r="B260" s="146" t="s">
        <v>16</v>
      </c>
      <c r="C260" s="146" t="s">
        <v>17</v>
      </c>
      <c r="D260" s="20">
        <v>100000</v>
      </c>
      <c r="E260" s="20">
        <v>0.84199999999999997</v>
      </c>
      <c r="F260" s="25">
        <v>0.84550000000000003</v>
      </c>
      <c r="G260" s="25">
        <v>0</v>
      </c>
      <c r="H260" s="22">
        <v>350</v>
      </c>
      <c r="I260" s="22">
        <v>0</v>
      </c>
      <c r="J260" s="22">
        <v>350</v>
      </c>
    </row>
    <row r="261" spans="1:10" ht="14.25" customHeight="1">
      <c r="A261" s="19">
        <v>45562</v>
      </c>
      <c r="B261" s="145" t="s">
        <v>18</v>
      </c>
      <c r="C261" s="145" t="s">
        <v>17</v>
      </c>
      <c r="D261" s="20">
        <v>100000</v>
      </c>
      <c r="E261" s="20">
        <v>0.94159999999999999</v>
      </c>
      <c r="F261" s="25">
        <v>0.94510000000000005</v>
      </c>
      <c r="G261" s="25">
        <v>0</v>
      </c>
      <c r="H261" s="22">
        <v>350</v>
      </c>
      <c r="I261" s="22">
        <v>0</v>
      </c>
      <c r="J261" s="22">
        <v>350</v>
      </c>
    </row>
    <row r="262" spans="1:10" ht="14.25" customHeight="1">
      <c r="A262" s="19">
        <v>45561</v>
      </c>
      <c r="B262" s="143" t="s">
        <v>28</v>
      </c>
      <c r="C262" s="143" t="s">
        <v>17</v>
      </c>
      <c r="D262" s="20">
        <v>100000</v>
      </c>
      <c r="E262" s="20">
        <v>1.5015000000000001</v>
      </c>
      <c r="F262" s="25">
        <v>1.5049999999999999</v>
      </c>
      <c r="G262" s="25">
        <v>0</v>
      </c>
      <c r="H262" s="22">
        <v>350</v>
      </c>
      <c r="I262" s="22">
        <v>0</v>
      </c>
      <c r="J262" s="22">
        <v>350</v>
      </c>
    </row>
    <row r="263" spans="1:10" ht="14.25" customHeight="1">
      <c r="A263" s="19">
        <v>45560</v>
      </c>
      <c r="B263" s="143" t="s">
        <v>29</v>
      </c>
      <c r="C263" s="143" t="s">
        <v>14</v>
      </c>
      <c r="D263" s="20">
        <v>100000</v>
      </c>
      <c r="E263" s="20">
        <v>1.7985</v>
      </c>
      <c r="F263" s="25">
        <v>1.7950999999999999</v>
      </c>
      <c r="G263" s="25">
        <v>0</v>
      </c>
      <c r="H263" s="22">
        <v>340</v>
      </c>
      <c r="I263" s="22">
        <v>0</v>
      </c>
      <c r="J263" s="22">
        <v>340</v>
      </c>
    </row>
    <row r="264" spans="1:10" ht="14.25" customHeight="1">
      <c r="A264" s="19">
        <v>45559</v>
      </c>
      <c r="B264" s="142" t="s">
        <v>19</v>
      </c>
      <c r="C264" s="142" t="s">
        <v>17</v>
      </c>
      <c r="D264" s="20">
        <v>1000</v>
      </c>
      <c r="E264" s="20">
        <v>160.15</v>
      </c>
      <c r="F264" s="25">
        <v>160.5</v>
      </c>
      <c r="G264" s="25">
        <v>161</v>
      </c>
      <c r="H264" s="22">
        <v>350</v>
      </c>
      <c r="I264" s="22">
        <v>500</v>
      </c>
      <c r="J264" s="22">
        <v>850</v>
      </c>
    </row>
    <row r="265" spans="1:10" ht="14.25" customHeight="1">
      <c r="A265" s="19">
        <v>45558</v>
      </c>
      <c r="B265" s="141" t="s">
        <v>20</v>
      </c>
      <c r="C265" s="141" t="s">
        <v>14</v>
      </c>
      <c r="D265" s="20">
        <v>1000</v>
      </c>
      <c r="E265" s="20">
        <v>190.6</v>
      </c>
      <c r="F265" s="25">
        <v>190.25</v>
      </c>
      <c r="G265" s="25">
        <v>0</v>
      </c>
      <c r="H265" s="22">
        <v>350</v>
      </c>
      <c r="I265" s="22">
        <v>0</v>
      </c>
      <c r="J265" s="22">
        <v>350</v>
      </c>
    </row>
    <row r="266" spans="1:10" ht="14.25" customHeight="1">
      <c r="A266" s="19">
        <v>45555</v>
      </c>
      <c r="B266" s="141" t="s">
        <v>29</v>
      </c>
      <c r="C266" s="141" t="s">
        <v>17</v>
      </c>
      <c r="D266" s="20">
        <v>100000</v>
      </c>
      <c r="E266" s="20">
        <v>1.8064</v>
      </c>
      <c r="F266" s="25">
        <v>1.8013999999999999</v>
      </c>
      <c r="G266" s="25">
        <v>0</v>
      </c>
      <c r="H266" s="23">
        <v>-500</v>
      </c>
      <c r="I266" s="23">
        <v>0</v>
      </c>
      <c r="J266" s="23">
        <v>-500</v>
      </c>
    </row>
    <row r="267" spans="1:10" ht="14.25" customHeight="1">
      <c r="A267" s="19">
        <v>45555</v>
      </c>
      <c r="B267" s="140" t="s">
        <v>19</v>
      </c>
      <c r="C267" s="140" t="s">
        <v>17</v>
      </c>
      <c r="D267" s="20">
        <v>1000</v>
      </c>
      <c r="E267" s="20">
        <v>161</v>
      </c>
      <c r="F267" s="25">
        <v>160.5</v>
      </c>
      <c r="G267" s="25">
        <v>0</v>
      </c>
      <c r="H267" s="23">
        <v>-500</v>
      </c>
      <c r="I267" s="23">
        <v>0</v>
      </c>
      <c r="J267" s="23">
        <v>-500</v>
      </c>
    </row>
    <row r="268" spans="1:10" ht="14.25" customHeight="1">
      <c r="A268" s="19">
        <v>45554</v>
      </c>
      <c r="B268" s="139" t="s">
        <v>31</v>
      </c>
      <c r="C268" s="139" t="s">
        <v>14</v>
      </c>
      <c r="D268" s="20">
        <v>1000</v>
      </c>
      <c r="E268" s="20">
        <v>142.5</v>
      </c>
      <c r="F268" s="25">
        <v>142.15</v>
      </c>
      <c r="G268" s="25">
        <v>0</v>
      </c>
      <c r="H268" s="22">
        <v>350</v>
      </c>
      <c r="I268" s="22">
        <v>0</v>
      </c>
      <c r="J268" s="22">
        <v>350</v>
      </c>
    </row>
    <row r="269" spans="1:10" ht="14.25" customHeight="1">
      <c r="A269" s="19">
        <v>45553</v>
      </c>
      <c r="B269" s="139" t="s">
        <v>23</v>
      </c>
      <c r="C269" s="139" t="s">
        <v>17</v>
      </c>
      <c r="D269" s="20">
        <v>100000</v>
      </c>
      <c r="E269" s="20">
        <v>2.1246999999999998</v>
      </c>
      <c r="F269" s="25">
        <v>2.1212</v>
      </c>
      <c r="G269" s="25">
        <v>0</v>
      </c>
      <c r="H269" s="22">
        <v>350</v>
      </c>
      <c r="I269" s="22">
        <v>0</v>
      </c>
      <c r="J269" s="22">
        <v>350</v>
      </c>
    </row>
    <row r="270" spans="1:10" ht="14.25" customHeight="1">
      <c r="A270" s="19">
        <v>45552</v>
      </c>
      <c r="B270" s="138" t="s">
        <v>23</v>
      </c>
      <c r="C270" s="138" t="s">
        <v>14</v>
      </c>
      <c r="D270" s="20">
        <v>100000</v>
      </c>
      <c r="E270" s="20">
        <v>2.1320000000000001</v>
      </c>
      <c r="F270" s="25">
        <v>2.1284999999999998</v>
      </c>
      <c r="G270" s="25">
        <v>0</v>
      </c>
      <c r="H270" s="22">
        <v>350</v>
      </c>
      <c r="I270" s="22">
        <v>0</v>
      </c>
      <c r="J270" s="22">
        <v>350</v>
      </c>
    </row>
    <row r="271" spans="1:10" ht="14.25" customHeight="1">
      <c r="A271" s="19">
        <v>45551</v>
      </c>
      <c r="B271" s="136" t="s">
        <v>31</v>
      </c>
      <c r="C271" s="136" t="s">
        <v>14</v>
      </c>
      <c r="D271" s="20">
        <v>1000</v>
      </c>
      <c r="E271" s="20">
        <v>140.12</v>
      </c>
      <c r="F271" s="25">
        <v>139.82</v>
      </c>
      <c r="G271" s="25">
        <v>0</v>
      </c>
      <c r="H271" s="120">
        <v>300</v>
      </c>
      <c r="I271" s="120">
        <v>0</v>
      </c>
      <c r="J271" s="120">
        <v>300</v>
      </c>
    </row>
    <row r="272" spans="1:10" ht="14.25" customHeight="1">
      <c r="A272" s="19">
        <v>45548</v>
      </c>
      <c r="B272" s="136" t="s">
        <v>29</v>
      </c>
      <c r="C272" s="136" t="s">
        <v>14</v>
      </c>
      <c r="D272" s="20">
        <v>100000</v>
      </c>
      <c r="E272" s="20">
        <v>1.7835000000000001</v>
      </c>
      <c r="F272" s="25">
        <v>1.7785</v>
      </c>
      <c r="G272" s="25">
        <v>0</v>
      </c>
      <c r="H272" s="23">
        <v>-500</v>
      </c>
      <c r="I272" s="23">
        <v>0</v>
      </c>
      <c r="J272" s="23">
        <v>-500</v>
      </c>
    </row>
    <row r="273" spans="1:10" ht="14.25" customHeight="1">
      <c r="A273" s="19">
        <v>45547</v>
      </c>
      <c r="B273" s="135" t="s">
        <v>29</v>
      </c>
      <c r="C273" s="135" t="s">
        <v>17</v>
      </c>
      <c r="D273" s="20">
        <v>100000</v>
      </c>
      <c r="E273" s="20">
        <v>1.7717000000000001</v>
      </c>
      <c r="F273" s="25">
        <v>1.7748999999999999</v>
      </c>
      <c r="G273" s="25">
        <v>0</v>
      </c>
      <c r="H273" s="120">
        <v>320</v>
      </c>
      <c r="I273" s="120">
        <v>0</v>
      </c>
      <c r="J273" s="120">
        <v>320</v>
      </c>
    </row>
    <row r="274" spans="1:10" ht="14.25" customHeight="1">
      <c r="A274" s="19">
        <v>45546</v>
      </c>
      <c r="B274" s="134" t="s">
        <v>29</v>
      </c>
      <c r="C274" s="134" t="s">
        <v>14</v>
      </c>
      <c r="D274" s="20">
        <v>100000</v>
      </c>
      <c r="E274" s="20">
        <v>1.7791999999999999</v>
      </c>
      <c r="F274" s="25">
        <v>1.7757000000000001</v>
      </c>
      <c r="G274" s="25">
        <v>0</v>
      </c>
      <c r="H274" s="120">
        <v>350</v>
      </c>
      <c r="I274" s="120">
        <v>0</v>
      </c>
      <c r="J274" s="120">
        <v>350</v>
      </c>
    </row>
    <row r="275" spans="1:10" ht="14.25" customHeight="1">
      <c r="A275" s="19">
        <v>45545</v>
      </c>
      <c r="B275" s="134" t="s">
        <v>20</v>
      </c>
      <c r="C275" s="134" t="s">
        <v>17</v>
      </c>
      <c r="D275" s="20">
        <v>1000</v>
      </c>
      <c r="E275" s="20">
        <v>187.58</v>
      </c>
      <c r="F275" s="25">
        <v>187.93</v>
      </c>
      <c r="G275" s="25">
        <v>0</v>
      </c>
      <c r="H275" s="120">
        <v>350</v>
      </c>
      <c r="I275" s="120">
        <v>0</v>
      </c>
      <c r="J275" s="120">
        <v>350</v>
      </c>
    </row>
    <row r="276" spans="1:10" ht="14.25" customHeight="1">
      <c r="A276" s="19">
        <v>45544</v>
      </c>
      <c r="B276" s="133" t="s">
        <v>31</v>
      </c>
      <c r="C276" s="133" t="s">
        <v>17</v>
      </c>
      <c r="D276" s="20">
        <v>1000</v>
      </c>
      <c r="E276" s="20">
        <v>143.13999999999999</v>
      </c>
      <c r="F276" s="25">
        <v>143.44</v>
      </c>
      <c r="G276" s="25">
        <v>0</v>
      </c>
      <c r="H276" s="120">
        <v>300</v>
      </c>
      <c r="I276" s="120">
        <v>0</v>
      </c>
      <c r="J276" s="120">
        <v>300</v>
      </c>
    </row>
    <row r="277" spans="1:10" ht="14.25" customHeight="1">
      <c r="A277" s="19">
        <v>45541</v>
      </c>
      <c r="B277" s="133" t="s">
        <v>23</v>
      </c>
      <c r="C277" s="133" t="s">
        <v>14</v>
      </c>
      <c r="D277" s="20">
        <v>100000</v>
      </c>
      <c r="E277" s="20">
        <v>2.1151</v>
      </c>
      <c r="F277" s="25">
        <v>2.1200999999999999</v>
      </c>
      <c r="G277" s="25">
        <v>0</v>
      </c>
      <c r="H277" s="23">
        <v>-500</v>
      </c>
      <c r="I277" s="23">
        <v>0</v>
      </c>
      <c r="J277" s="23">
        <v>-500</v>
      </c>
    </row>
    <row r="278" spans="1:10" ht="14.25" customHeight="1">
      <c r="A278" s="19">
        <v>45540</v>
      </c>
      <c r="B278" s="131" t="s">
        <v>20</v>
      </c>
      <c r="C278" s="131" t="s">
        <v>17</v>
      </c>
      <c r="D278" s="20">
        <v>1000</v>
      </c>
      <c r="E278" s="20">
        <v>188.85</v>
      </c>
      <c r="F278" s="25">
        <v>189.19</v>
      </c>
      <c r="G278" s="25">
        <v>0</v>
      </c>
      <c r="H278" s="120">
        <v>340</v>
      </c>
      <c r="I278" s="120">
        <v>0</v>
      </c>
      <c r="J278" s="120">
        <v>340</v>
      </c>
    </row>
    <row r="279" spans="1:10" ht="14.25" customHeight="1">
      <c r="A279" s="19">
        <v>45539</v>
      </c>
      <c r="B279" s="131" t="s">
        <v>24</v>
      </c>
      <c r="C279" s="131" t="s">
        <v>14</v>
      </c>
      <c r="D279" s="20">
        <v>100000</v>
      </c>
      <c r="E279" s="20">
        <v>1.9521999999999999</v>
      </c>
      <c r="F279" s="25">
        <v>1.9472</v>
      </c>
      <c r="G279" s="25">
        <v>0</v>
      </c>
      <c r="H279" s="23">
        <v>-500</v>
      </c>
      <c r="I279" s="23">
        <v>0</v>
      </c>
      <c r="J279" s="23">
        <v>-500</v>
      </c>
    </row>
    <row r="280" spans="1:10" ht="14.25" customHeight="1">
      <c r="A280" s="19">
        <v>45539</v>
      </c>
      <c r="B280" s="131" t="s">
        <v>20</v>
      </c>
      <c r="C280" s="131" t="s">
        <v>17</v>
      </c>
      <c r="D280" s="20">
        <v>1000</v>
      </c>
      <c r="E280" s="20">
        <v>190.35</v>
      </c>
      <c r="F280" s="25">
        <v>189.85</v>
      </c>
      <c r="G280" s="25">
        <v>0</v>
      </c>
      <c r="H280" s="23">
        <v>-500</v>
      </c>
      <c r="I280" s="23">
        <v>0</v>
      </c>
      <c r="J280" s="23">
        <v>-500</v>
      </c>
    </row>
    <row r="281" spans="1:10" ht="14.25" customHeight="1">
      <c r="A281" s="19">
        <v>45538</v>
      </c>
      <c r="B281" s="130" t="s">
        <v>37</v>
      </c>
      <c r="C281" s="130" t="s">
        <v>14</v>
      </c>
      <c r="D281" s="20">
        <v>100000</v>
      </c>
      <c r="E281" s="20">
        <v>0.91110000000000002</v>
      </c>
      <c r="F281" s="25">
        <v>0.90759999999999996</v>
      </c>
      <c r="G281" s="25">
        <v>0</v>
      </c>
      <c r="H281" s="120">
        <v>350</v>
      </c>
      <c r="I281" s="120">
        <v>0</v>
      </c>
      <c r="J281" s="120">
        <v>350</v>
      </c>
    </row>
    <row r="282" spans="1:10" ht="14.25" customHeight="1">
      <c r="A282" s="19">
        <v>45537</v>
      </c>
      <c r="B282" s="128" t="s">
        <v>34</v>
      </c>
      <c r="C282" s="128" t="s">
        <v>17</v>
      </c>
      <c r="D282" s="20">
        <v>100000</v>
      </c>
      <c r="E282" s="20">
        <v>1.7745</v>
      </c>
      <c r="F282" s="25">
        <v>1.778</v>
      </c>
      <c r="G282" s="25">
        <v>0</v>
      </c>
      <c r="H282" s="120">
        <v>350</v>
      </c>
      <c r="I282" s="120">
        <v>0</v>
      </c>
      <c r="J282" s="120">
        <v>350</v>
      </c>
    </row>
    <row r="283" spans="1:10" s="34" customFormat="1" ht="14.25" customHeight="1">
      <c r="A283" s="35"/>
      <c r="B283" s="36"/>
      <c r="C283" s="36"/>
      <c r="D283" s="36"/>
      <c r="E283" s="36"/>
      <c r="F283" s="37"/>
      <c r="G283" s="37"/>
      <c r="H283" s="38"/>
      <c r="I283" s="38"/>
      <c r="J283" s="38"/>
    </row>
    <row r="284" spans="1:10" ht="14.25" customHeight="1">
      <c r="A284" s="19">
        <v>45534</v>
      </c>
      <c r="B284" s="126" t="s">
        <v>20</v>
      </c>
      <c r="C284" s="126" t="s">
        <v>17</v>
      </c>
      <c r="D284" s="20">
        <v>1000</v>
      </c>
      <c r="E284" s="20">
        <v>190.9</v>
      </c>
      <c r="F284" s="25">
        <v>191.25</v>
      </c>
      <c r="G284" s="25">
        <v>191.8</v>
      </c>
      <c r="H284" s="120">
        <v>350</v>
      </c>
      <c r="I284" s="120">
        <v>550</v>
      </c>
      <c r="J284" s="120">
        <v>900</v>
      </c>
    </row>
    <row r="285" spans="1:10" ht="14.25" customHeight="1">
      <c r="A285" s="19">
        <v>45533</v>
      </c>
      <c r="B285" s="123" t="s">
        <v>21</v>
      </c>
      <c r="C285" s="123" t="s">
        <v>14</v>
      </c>
      <c r="D285" s="20">
        <v>100000</v>
      </c>
      <c r="E285" s="20">
        <v>1.635</v>
      </c>
      <c r="F285" s="25">
        <v>1.6315</v>
      </c>
      <c r="G285" s="25">
        <v>1.6265000000000001</v>
      </c>
      <c r="H285" s="120">
        <v>350</v>
      </c>
      <c r="I285" s="120">
        <v>500</v>
      </c>
      <c r="J285" s="120">
        <v>850</v>
      </c>
    </row>
    <row r="286" spans="1:10" ht="14.25" customHeight="1">
      <c r="A286" s="19">
        <v>45532</v>
      </c>
      <c r="B286" s="122" t="s">
        <v>20</v>
      </c>
      <c r="C286" s="122" t="s">
        <v>14</v>
      </c>
      <c r="D286" s="20">
        <v>1000</v>
      </c>
      <c r="E286" s="20">
        <v>191</v>
      </c>
      <c r="F286" s="25">
        <v>190.65</v>
      </c>
      <c r="G286" s="25">
        <v>0</v>
      </c>
      <c r="H286" s="120">
        <v>350</v>
      </c>
      <c r="I286" s="120">
        <v>0</v>
      </c>
      <c r="J286" s="120">
        <v>350</v>
      </c>
    </row>
    <row r="287" spans="1:10" ht="14.25" customHeight="1">
      <c r="A287" s="19">
        <v>45531</v>
      </c>
      <c r="B287" s="122" t="s">
        <v>20</v>
      </c>
      <c r="C287" s="122" t="s">
        <v>14</v>
      </c>
      <c r="D287" s="20">
        <v>1000</v>
      </c>
      <c r="E287" s="20">
        <v>191.55</v>
      </c>
      <c r="F287" s="25">
        <v>191.2</v>
      </c>
      <c r="G287" s="25">
        <v>0</v>
      </c>
      <c r="H287" s="120">
        <v>350</v>
      </c>
      <c r="I287" s="120">
        <v>0</v>
      </c>
      <c r="J287" s="120">
        <v>350</v>
      </c>
    </row>
    <row r="288" spans="1:10" ht="14.25" customHeight="1">
      <c r="A288" s="19">
        <v>45530</v>
      </c>
      <c r="B288" s="122" t="s">
        <v>15</v>
      </c>
      <c r="C288" s="122" t="s">
        <v>17</v>
      </c>
      <c r="D288" s="20">
        <v>1000</v>
      </c>
      <c r="E288" s="20">
        <v>169.98</v>
      </c>
      <c r="F288" s="25">
        <v>170.28</v>
      </c>
      <c r="G288" s="25">
        <v>0</v>
      </c>
      <c r="H288" s="120">
        <v>300</v>
      </c>
      <c r="I288" s="120">
        <v>0</v>
      </c>
      <c r="J288" s="120">
        <v>300</v>
      </c>
    </row>
    <row r="289" spans="1:10" ht="14.25" customHeight="1">
      <c r="A289" s="19">
        <v>45527</v>
      </c>
      <c r="B289" s="121" t="s">
        <v>19</v>
      </c>
      <c r="C289" s="121" t="s">
        <v>14</v>
      </c>
      <c r="D289" s="20">
        <v>1000</v>
      </c>
      <c r="E289" s="20">
        <v>162.35</v>
      </c>
      <c r="F289" s="25">
        <v>162.05000000000001</v>
      </c>
      <c r="G289" s="25">
        <v>0</v>
      </c>
      <c r="H289" s="120">
        <v>300</v>
      </c>
      <c r="I289" s="120">
        <v>0</v>
      </c>
      <c r="J289" s="120">
        <v>300</v>
      </c>
    </row>
    <row r="290" spans="1:10" ht="14.25" customHeight="1">
      <c r="A290" s="19">
        <v>45526</v>
      </c>
      <c r="B290" s="119" t="s">
        <v>23</v>
      </c>
      <c r="C290" s="114" t="s">
        <v>17</v>
      </c>
      <c r="D290" s="20">
        <v>100000</v>
      </c>
      <c r="E290" s="20">
        <v>2.1309999999999998</v>
      </c>
      <c r="F290" s="25">
        <v>2.1345000000000001</v>
      </c>
      <c r="G290" s="25">
        <v>0</v>
      </c>
      <c r="H290" s="120">
        <v>350</v>
      </c>
      <c r="I290" s="120">
        <v>0</v>
      </c>
      <c r="J290" s="120">
        <v>350</v>
      </c>
    </row>
    <row r="291" spans="1:10" ht="14.25" customHeight="1">
      <c r="A291" s="19">
        <v>45525</v>
      </c>
      <c r="B291" s="114" t="s">
        <v>31</v>
      </c>
      <c r="C291" s="114" t="s">
        <v>17</v>
      </c>
      <c r="D291" s="20">
        <v>1000</v>
      </c>
      <c r="E291" s="20">
        <v>146.15</v>
      </c>
      <c r="F291" s="25">
        <v>145.65</v>
      </c>
      <c r="G291" s="25">
        <v>0</v>
      </c>
      <c r="H291" s="23">
        <v>-500</v>
      </c>
      <c r="I291" s="23">
        <v>0</v>
      </c>
      <c r="J291" s="23">
        <v>-500</v>
      </c>
    </row>
    <row r="292" spans="1:10" ht="14.25" customHeight="1">
      <c r="A292" s="19">
        <v>45524</v>
      </c>
      <c r="B292" s="114" t="s">
        <v>23</v>
      </c>
      <c r="C292" s="114" t="s">
        <v>17</v>
      </c>
      <c r="D292" s="20">
        <v>100000</v>
      </c>
      <c r="E292" s="20">
        <v>2.12</v>
      </c>
      <c r="F292" s="25">
        <v>2.1234999999999999</v>
      </c>
      <c r="G292" s="25">
        <v>0</v>
      </c>
      <c r="H292" s="22">
        <v>350</v>
      </c>
      <c r="I292" s="22">
        <v>0</v>
      </c>
      <c r="J292" s="22">
        <v>350</v>
      </c>
    </row>
    <row r="293" spans="1:10" ht="14.25" customHeight="1">
      <c r="A293" s="19">
        <v>45520</v>
      </c>
      <c r="B293" s="113" t="s">
        <v>26</v>
      </c>
      <c r="C293" s="113" t="s">
        <v>14</v>
      </c>
      <c r="D293" s="20">
        <v>100000</v>
      </c>
      <c r="E293" s="20">
        <v>1.121</v>
      </c>
      <c r="F293" s="25">
        <v>1.1174999999999999</v>
      </c>
      <c r="G293" s="25">
        <v>0</v>
      </c>
      <c r="H293" s="22">
        <v>350</v>
      </c>
      <c r="I293" s="22">
        <v>0</v>
      </c>
      <c r="J293" s="22">
        <v>350</v>
      </c>
    </row>
    <row r="294" spans="1:10" ht="14.25" customHeight="1">
      <c r="A294" s="19">
        <v>45519</v>
      </c>
      <c r="B294" s="113" t="s">
        <v>34</v>
      </c>
      <c r="C294" s="113" t="s">
        <v>14</v>
      </c>
      <c r="D294" s="20">
        <v>100000</v>
      </c>
      <c r="E294" s="20">
        <v>1.8314999999999999</v>
      </c>
      <c r="F294" s="25">
        <v>1.8380000000000001</v>
      </c>
      <c r="G294" s="25">
        <v>1.833</v>
      </c>
      <c r="H294" s="22">
        <v>350</v>
      </c>
      <c r="I294" s="22">
        <v>500</v>
      </c>
      <c r="J294" s="22">
        <v>850</v>
      </c>
    </row>
    <row r="295" spans="1:10" ht="14.25" customHeight="1">
      <c r="A295" s="19">
        <v>45518</v>
      </c>
      <c r="B295" s="113" t="s">
        <v>34</v>
      </c>
      <c r="C295" s="113" t="s">
        <v>17</v>
      </c>
      <c r="D295" s="20">
        <v>100000</v>
      </c>
      <c r="E295" s="20">
        <v>1.8320000000000001</v>
      </c>
      <c r="F295" s="25">
        <v>1.8354999999999999</v>
      </c>
      <c r="G295" s="25">
        <v>0</v>
      </c>
      <c r="H295" s="22">
        <v>350</v>
      </c>
      <c r="I295" s="22">
        <v>0</v>
      </c>
      <c r="J295" s="22">
        <v>350</v>
      </c>
    </row>
    <row r="296" spans="1:10" ht="14.25" customHeight="1">
      <c r="A296" s="19">
        <v>45517</v>
      </c>
      <c r="B296" s="112" t="s">
        <v>23</v>
      </c>
      <c r="C296" s="112" t="s">
        <v>17</v>
      </c>
      <c r="D296" s="20">
        <v>100000</v>
      </c>
      <c r="E296" s="20">
        <v>2.1223999999999998</v>
      </c>
      <c r="F296" s="25">
        <v>2.1173999999999999</v>
      </c>
      <c r="G296" s="25">
        <v>0</v>
      </c>
      <c r="H296" s="23">
        <v>-500</v>
      </c>
      <c r="I296" s="23">
        <v>0</v>
      </c>
      <c r="J296" s="23">
        <v>-500</v>
      </c>
    </row>
    <row r="297" spans="1:10" ht="14.25" customHeight="1">
      <c r="A297" s="19">
        <v>45516</v>
      </c>
      <c r="B297" s="112" t="s">
        <v>34</v>
      </c>
      <c r="C297" s="112" t="s">
        <v>17</v>
      </c>
      <c r="D297" s="20">
        <v>100000</v>
      </c>
      <c r="E297" s="20">
        <v>1.8115000000000001</v>
      </c>
      <c r="F297" s="25">
        <v>1.8149</v>
      </c>
      <c r="G297" s="25">
        <v>0</v>
      </c>
      <c r="H297" s="22">
        <v>340</v>
      </c>
      <c r="I297" s="22">
        <v>0</v>
      </c>
      <c r="J297" s="22">
        <v>340</v>
      </c>
    </row>
    <row r="298" spans="1:10" ht="14.25" customHeight="1">
      <c r="A298" s="19">
        <v>45513</v>
      </c>
      <c r="B298" s="112" t="s">
        <v>20</v>
      </c>
      <c r="C298" s="112" t="s">
        <v>14</v>
      </c>
      <c r="D298" s="20">
        <v>1000</v>
      </c>
      <c r="E298" s="20">
        <v>187</v>
      </c>
      <c r="F298" s="25">
        <v>186.65</v>
      </c>
      <c r="G298" s="25">
        <v>0</v>
      </c>
      <c r="H298" s="22">
        <v>350</v>
      </c>
      <c r="I298" s="22">
        <v>0</v>
      </c>
      <c r="J298" s="22">
        <v>350</v>
      </c>
    </row>
    <row r="299" spans="1:10" ht="14.25" customHeight="1">
      <c r="A299" s="19">
        <v>45512</v>
      </c>
      <c r="B299" s="109" t="s">
        <v>19</v>
      </c>
      <c r="C299" s="108" t="s">
        <v>17</v>
      </c>
      <c r="D299" s="20">
        <v>1000</v>
      </c>
      <c r="E299" s="20">
        <v>159.63</v>
      </c>
      <c r="F299" s="25">
        <v>159.97999999999999</v>
      </c>
      <c r="G299" s="25">
        <v>160.47999999999999</v>
      </c>
      <c r="H299" s="22">
        <v>350</v>
      </c>
      <c r="I299" s="22">
        <v>500</v>
      </c>
      <c r="J299" s="22">
        <v>850</v>
      </c>
    </row>
    <row r="300" spans="1:10" ht="14.25" customHeight="1">
      <c r="A300" s="19">
        <v>45511</v>
      </c>
      <c r="B300" s="108" t="s">
        <v>16</v>
      </c>
      <c r="C300" s="108" t="s">
        <v>17</v>
      </c>
      <c r="D300" s="20">
        <v>100000</v>
      </c>
      <c r="E300" s="20">
        <v>0.86</v>
      </c>
      <c r="F300" s="25">
        <v>0.86350000000000005</v>
      </c>
      <c r="G300" s="25">
        <v>0</v>
      </c>
      <c r="H300" s="22">
        <v>350</v>
      </c>
      <c r="I300" s="22">
        <v>0</v>
      </c>
      <c r="J300" s="22">
        <v>350</v>
      </c>
    </row>
    <row r="301" spans="1:10" ht="14.25" customHeight="1">
      <c r="A301" s="19">
        <v>45511</v>
      </c>
      <c r="B301" s="108" t="s">
        <v>15</v>
      </c>
      <c r="C301" s="108" t="s">
        <v>14</v>
      </c>
      <c r="D301" s="20">
        <v>1000</v>
      </c>
      <c r="E301" s="20">
        <v>170.75</v>
      </c>
      <c r="F301" s="25">
        <v>170.4</v>
      </c>
      <c r="G301" s="25">
        <v>0</v>
      </c>
      <c r="H301" s="22">
        <v>350</v>
      </c>
      <c r="I301" s="22">
        <v>0</v>
      </c>
      <c r="J301" s="22">
        <v>350</v>
      </c>
    </row>
    <row r="302" spans="1:10" ht="14.25" customHeight="1">
      <c r="A302" s="19">
        <v>45510</v>
      </c>
      <c r="B302" s="106" t="s">
        <v>20</v>
      </c>
      <c r="C302" s="106" t="s">
        <v>17</v>
      </c>
      <c r="D302" s="20">
        <v>1000</v>
      </c>
      <c r="E302" s="20">
        <v>184.51</v>
      </c>
      <c r="F302" s="25">
        <v>184.16</v>
      </c>
      <c r="G302" s="25">
        <v>183.6</v>
      </c>
      <c r="H302" s="22">
        <v>350</v>
      </c>
      <c r="I302" s="22">
        <v>560</v>
      </c>
      <c r="J302" s="22">
        <f>I302+H302</f>
        <v>910</v>
      </c>
    </row>
    <row r="303" spans="1:10" ht="14.25" customHeight="1">
      <c r="A303" s="19">
        <v>45506</v>
      </c>
      <c r="B303" s="105" t="s">
        <v>20</v>
      </c>
      <c r="C303" s="105" t="s">
        <v>17</v>
      </c>
      <c r="D303" s="20">
        <v>1000</v>
      </c>
      <c r="E303" s="20">
        <v>189.97</v>
      </c>
      <c r="F303" s="25">
        <v>189.45</v>
      </c>
      <c r="G303" s="25">
        <v>0</v>
      </c>
      <c r="H303" s="23">
        <v>-520</v>
      </c>
      <c r="I303" s="23">
        <v>0</v>
      </c>
      <c r="J303" s="23">
        <v>-520</v>
      </c>
    </row>
    <row r="304" spans="1:10" ht="14.25" customHeight="1">
      <c r="A304" s="19">
        <v>45505</v>
      </c>
      <c r="B304" s="104" t="s">
        <v>31</v>
      </c>
      <c r="C304" s="103" t="s">
        <v>17</v>
      </c>
      <c r="D304" s="20">
        <v>1000</v>
      </c>
      <c r="E304" s="20">
        <v>149.80000000000001</v>
      </c>
      <c r="F304" s="25">
        <v>150.1</v>
      </c>
      <c r="G304" s="25">
        <v>150.6</v>
      </c>
      <c r="H304" s="22">
        <v>300</v>
      </c>
      <c r="I304" s="22">
        <v>500</v>
      </c>
      <c r="J304" s="22">
        <v>800</v>
      </c>
    </row>
    <row r="305" spans="1:10" s="34" customFormat="1" ht="14.25" customHeight="1">
      <c r="A305" s="35"/>
      <c r="B305" s="36"/>
      <c r="C305" s="36"/>
      <c r="D305" s="36"/>
      <c r="E305" s="36"/>
      <c r="F305" s="37"/>
      <c r="G305" s="37"/>
      <c r="H305" s="38"/>
      <c r="I305" s="38"/>
      <c r="J305" s="38"/>
    </row>
    <row r="306" spans="1:10" ht="14.25" customHeight="1">
      <c r="A306" s="19">
        <v>45504</v>
      </c>
      <c r="B306" s="103" t="s">
        <v>15</v>
      </c>
      <c r="C306" s="103" t="s">
        <v>17</v>
      </c>
      <c r="D306" s="20">
        <v>1000</v>
      </c>
      <c r="E306" s="20">
        <v>170.84</v>
      </c>
      <c r="F306" s="25">
        <v>171.14</v>
      </c>
      <c r="G306" s="25">
        <v>0</v>
      </c>
      <c r="H306" s="22">
        <v>300</v>
      </c>
      <c r="I306" s="22">
        <v>0</v>
      </c>
      <c r="J306" s="22">
        <v>300</v>
      </c>
    </row>
    <row r="307" spans="1:10" ht="14.25" customHeight="1">
      <c r="A307" s="19">
        <v>45503</v>
      </c>
      <c r="B307" s="102" t="s">
        <v>31</v>
      </c>
      <c r="C307" s="102" t="s">
        <v>17</v>
      </c>
      <c r="D307" s="20">
        <v>1000</v>
      </c>
      <c r="E307" s="20">
        <v>154.85</v>
      </c>
      <c r="F307" s="25">
        <v>155.15</v>
      </c>
      <c r="G307" s="25">
        <v>0</v>
      </c>
      <c r="H307" s="22">
        <v>300</v>
      </c>
      <c r="I307" s="22">
        <v>0</v>
      </c>
      <c r="J307" s="22">
        <v>300</v>
      </c>
    </row>
    <row r="308" spans="1:10" ht="14.25" customHeight="1">
      <c r="A308" s="19">
        <v>45502</v>
      </c>
      <c r="B308" s="102" t="s">
        <v>20</v>
      </c>
      <c r="C308" s="102" t="s">
        <v>17</v>
      </c>
      <c r="D308" s="20">
        <v>100000</v>
      </c>
      <c r="E308" s="20">
        <v>197.75</v>
      </c>
      <c r="F308" s="25">
        <v>198.05</v>
      </c>
      <c r="G308" s="25">
        <v>198.55</v>
      </c>
      <c r="H308" s="22">
        <v>300</v>
      </c>
      <c r="I308" s="22">
        <v>500</v>
      </c>
      <c r="J308" s="22">
        <v>800</v>
      </c>
    </row>
    <row r="309" spans="1:10" ht="14.25" customHeight="1">
      <c r="A309" s="19">
        <v>45499</v>
      </c>
      <c r="B309" s="101" t="s">
        <v>23</v>
      </c>
      <c r="C309" s="101" t="s">
        <v>14</v>
      </c>
      <c r="D309" s="20">
        <v>100000</v>
      </c>
      <c r="E309" s="20">
        <v>2.1804000000000001</v>
      </c>
      <c r="F309" s="25">
        <v>2.1854</v>
      </c>
      <c r="G309" s="25">
        <v>0</v>
      </c>
      <c r="H309" s="23">
        <v>-500</v>
      </c>
      <c r="I309" s="23">
        <v>0</v>
      </c>
      <c r="J309" s="23">
        <v>-500</v>
      </c>
    </row>
    <row r="310" spans="1:10" ht="14.25" customHeight="1">
      <c r="A310" s="19">
        <v>45499</v>
      </c>
      <c r="B310" s="100" t="s">
        <v>31</v>
      </c>
      <c r="C310" s="100" t="s">
        <v>17</v>
      </c>
      <c r="D310" s="20">
        <v>1000</v>
      </c>
      <c r="E310" s="20">
        <v>154.55000000000001</v>
      </c>
      <c r="F310" s="25">
        <v>154</v>
      </c>
      <c r="G310" s="25">
        <v>0</v>
      </c>
      <c r="H310" s="23">
        <v>-550</v>
      </c>
      <c r="I310" s="23">
        <v>0</v>
      </c>
      <c r="J310" s="23">
        <v>-550</v>
      </c>
    </row>
    <row r="311" spans="1:10" ht="14.25" customHeight="1">
      <c r="A311" s="19">
        <v>45498</v>
      </c>
      <c r="B311" s="98" t="s">
        <v>31</v>
      </c>
      <c r="C311" s="98" t="s">
        <v>14</v>
      </c>
      <c r="D311" s="20">
        <v>1000</v>
      </c>
      <c r="E311" s="20">
        <v>152.35</v>
      </c>
      <c r="F311" s="25">
        <v>152.05000000000001</v>
      </c>
      <c r="G311" s="25">
        <v>0</v>
      </c>
      <c r="H311" s="22">
        <v>300</v>
      </c>
      <c r="I311" s="22">
        <v>0</v>
      </c>
      <c r="J311" s="22">
        <v>300</v>
      </c>
    </row>
    <row r="312" spans="1:10" ht="14.25" customHeight="1">
      <c r="A312" s="19">
        <v>45497</v>
      </c>
      <c r="B312" s="98" t="s">
        <v>31</v>
      </c>
      <c r="C312" s="98" t="s">
        <v>14</v>
      </c>
      <c r="D312" s="20">
        <v>1000</v>
      </c>
      <c r="E312" s="20">
        <v>153.94999999999999</v>
      </c>
      <c r="F312" s="25">
        <v>153.65</v>
      </c>
      <c r="G312" s="25">
        <v>153.15</v>
      </c>
      <c r="H312" s="22">
        <v>300</v>
      </c>
      <c r="I312" s="22">
        <v>500</v>
      </c>
      <c r="J312" s="22">
        <v>800</v>
      </c>
    </row>
    <row r="313" spans="1:10" ht="14.25" customHeight="1">
      <c r="A313" s="19">
        <v>45496</v>
      </c>
      <c r="B313" s="97" t="s">
        <v>23</v>
      </c>
      <c r="C313" s="96" t="s">
        <v>14</v>
      </c>
      <c r="D313" s="20">
        <v>100000</v>
      </c>
      <c r="E313" s="20">
        <v>2.1625000000000001</v>
      </c>
      <c r="F313" s="25">
        <v>2.1675</v>
      </c>
      <c r="G313" s="25">
        <v>0</v>
      </c>
      <c r="H313" s="23">
        <v>-500</v>
      </c>
      <c r="I313" s="23">
        <v>0</v>
      </c>
      <c r="J313" s="23">
        <v>-500</v>
      </c>
    </row>
    <row r="314" spans="1:10" ht="14.25" customHeight="1">
      <c r="A314" s="19">
        <v>45495</v>
      </c>
      <c r="B314" s="96" t="s">
        <v>31</v>
      </c>
      <c r="C314" s="96" t="s">
        <v>14</v>
      </c>
      <c r="D314" s="20">
        <v>1000</v>
      </c>
      <c r="E314" s="20">
        <v>156.86000000000001</v>
      </c>
      <c r="F314" s="25">
        <v>156.56</v>
      </c>
      <c r="G314" s="25">
        <v>156.30000000000001</v>
      </c>
      <c r="H314" s="22">
        <v>300</v>
      </c>
      <c r="I314" s="22">
        <v>260</v>
      </c>
      <c r="J314" s="22">
        <v>560</v>
      </c>
    </row>
    <row r="315" spans="1:10" ht="14.25" customHeight="1">
      <c r="A315" s="19">
        <v>45492</v>
      </c>
      <c r="B315" s="95" t="s">
        <v>23</v>
      </c>
      <c r="C315" s="95" t="s">
        <v>14</v>
      </c>
      <c r="D315" s="20">
        <v>100000</v>
      </c>
      <c r="E315" s="20">
        <v>2.1440999999999999</v>
      </c>
      <c r="F315" s="25">
        <v>2.1495000000000002</v>
      </c>
      <c r="G315" s="25">
        <v>0</v>
      </c>
      <c r="H315" s="23">
        <v>-540</v>
      </c>
      <c r="I315" s="23">
        <v>0</v>
      </c>
      <c r="J315" s="23">
        <v>-540</v>
      </c>
    </row>
    <row r="316" spans="1:10" ht="14.25" customHeight="1">
      <c r="A316" s="19">
        <v>45491</v>
      </c>
      <c r="B316" s="94" t="s">
        <v>28</v>
      </c>
      <c r="C316" s="94" t="s">
        <v>14</v>
      </c>
      <c r="D316" s="20">
        <v>100000</v>
      </c>
      <c r="E316" s="20">
        <v>1.4951000000000001</v>
      </c>
      <c r="F316" s="25">
        <v>1.4921</v>
      </c>
      <c r="G316" s="25">
        <v>0</v>
      </c>
      <c r="H316" s="22">
        <v>300</v>
      </c>
      <c r="I316" s="22">
        <v>0</v>
      </c>
      <c r="J316" s="22">
        <v>300</v>
      </c>
    </row>
    <row r="317" spans="1:10" ht="14.25" customHeight="1">
      <c r="A317" s="19">
        <v>45490</v>
      </c>
      <c r="B317" s="93" t="s">
        <v>27</v>
      </c>
      <c r="C317" s="93" t="s">
        <v>14</v>
      </c>
      <c r="D317" s="20">
        <v>1000</v>
      </c>
      <c r="E317" s="20">
        <v>106.2</v>
      </c>
      <c r="F317" s="25">
        <v>105.8</v>
      </c>
      <c r="G317" s="25">
        <v>105.3</v>
      </c>
      <c r="H317" s="22">
        <v>300</v>
      </c>
      <c r="I317" s="22">
        <v>500</v>
      </c>
      <c r="J317" s="22">
        <v>800</v>
      </c>
    </row>
    <row r="318" spans="1:10" ht="14.25" customHeight="1">
      <c r="A318" s="19">
        <v>45489</v>
      </c>
      <c r="B318" s="93" t="s">
        <v>34</v>
      </c>
      <c r="C318" s="93" t="s">
        <v>14</v>
      </c>
      <c r="D318" s="20">
        <v>100000</v>
      </c>
      <c r="E318" s="20">
        <v>1.7982</v>
      </c>
      <c r="F318" s="25">
        <v>1.8031999999999999</v>
      </c>
      <c r="G318" s="25"/>
      <c r="H318" s="23">
        <v>-500</v>
      </c>
      <c r="I318" s="23"/>
      <c r="J318" s="23">
        <v>-500</v>
      </c>
    </row>
    <row r="319" spans="1:10" ht="14.25" customHeight="1">
      <c r="A319" s="19">
        <v>45488</v>
      </c>
      <c r="B319" s="92" t="s">
        <v>15</v>
      </c>
      <c r="C319" s="91" t="s">
        <v>17</v>
      </c>
      <c r="D319" s="20">
        <v>100000</v>
      </c>
      <c r="E319" s="20">
        <v>176.5</v>
      </c>
      <c r="F319" s="25">
        <v>176.8</v>
      </c>
      <c r="G319" s="25"/>
      <c r="H319" s="24">
        <v>300</v>
      </c>
      <c r="I319" s="24"/>
      <c r="J319" s="24">
        <v>300</v>
      </c>
    </row>
    <row r="320" spans="1:10" ht="14.25" customHeight="1">
      <c r="A320" s="19">
        <v>45485</v>
      </c>
      <c r="B320" s="92" t="s">
        <v>24</v>
      </c>
      <c r="C320" s="91" t="s">
        <v>17</v>
      </c>
      <c r="D320" s="20">
        <v>100000</v>
      </c>
      <c r="E320" s="20">
        <v>1.9127000000000001</v>
      </c>
      <c r="F320" s="25">
        <v>1.9157</v>
      </c>
      <c r="G320" s="25"/>
      <c r="H320" s="24">
        <v>300</v>
      </c>
      <c r="I320" s="24"/>
      <c r="J320" s="24">
        <v>300</v>
      </c>
    </row>
    <row r="321" spans="1:10" ht="14.25" customHeight="1">
      <c r="A321" s="19">
        <v>45484</v>
      </c>
      <c r="B321" s="92" t="s">
        <v>24</v>
      </c>
      <c r="C321" s="91" t="s">
        <v>17</v>
      </c>
      <c r="D321" s="20">
        <v>100000</v>
      </c>
      <c r="E321" s="20">
        <v>1.7535000000000001</v>
      </c>
      <c r="F321" s="25">
        <v>1.7565</v>
      </c>
      <c r="G321" s="25"/>
      <c r="H321" s="24">
        <v>300</v>
      </c>
      <c r="I321" s="24"/>
      <c r="J321" s="24">
        <v>300</v>
      </c>
    </row>
    <row r="322" spans="1:10" ht="14.25" customHeight="1">
      <c r="A322" s="19">
        <v>45483</v>
      </c>
      <c r="B322" s="90" t="s">
        <v>29</v>
      </c>
      <c r="C322" s="90" t="s">
        <v>17</v>
      </c>
      <c r="D322" s="20">
        <v>100000</v>
      </c>
      <c r="E322" s="20">
        <v>1.7447999999999999</v>
      </c>
      <c r="F322" s="25">
        <v>1.7478</v>
      </c>
      <c r="G322" s="25"/>
      <c r="H322" s="24">
        <v>300</v>
      </c>
      <c r="I322" s="24"/>
      <c r="J322" s="24">
        <v>300</v>
      </c>
    </row>
    <row r="323" spans="1:10" ht="14.25" customHeight="1">
      <c r="A323" s="19">
        <v>45482</v>
      </c>
      <c r="B323" s="89" t="s">
        <v>23</v>
      </c>
      <c r="C323" s="89" t="s">
        <v>14</v>
      </c>
      <c r="D323" s="20">
        <v>100000</v>
      </c>
      <c r="E323" s="20">
        <v>2.0931999999999999</v>
      </c>
      <c r="F323" s="25">
        <v>2.0901999999999998</v>
      </c>
      <c r="G323" s="25"/>
      <c r="H323" s="24">
        <v>300</v>
      </c>
      <c r="I323" s="24"/>
      <c r="J323" s="24">
        <v>300</v>
      </c>
    </row>
    <row r="324" spans="1:10" ht="14.25" customHeight="1">
      <c r="A324" s="19">
        <v>45481</v>
      </c>
      <c r="B324" s="88" t="s">
        <v>31</v>
      </c>
      <c r="C324" s="88" t="s">
        <v>17</v>
      </c>
      <c r="D324" s="20">
        <v>1000</v>
      </c>
      <c r="E324" s="20">
        <v>160.75</v>
      </c>
      <c r="F324" s="25">
        <v>161.05000000000001</v>
      </c>
      <c r="G324" s="25"/>
      <c r="H324" s="24">
        <v>300</v>
      </c>
      <c r="I324" s="24"/>
      <c r="J324" s="24">
        <v>300</v>
      </c>
    </row>
    <row r="325" spans="1:10" ht="14.25" customHeight="1">
      <c r="A325" s="19">
        <v>45478</v>
      </c>
      <c r="B325" s="87" t="s">
        <v>24</v>
      </c>
      <c r="C325" s="87" t="s">
        <v>17</v>
      </c>
      <c r="D325" s="20">
        <v>100000</v>
      </c>
      <c r="E325" s="20">
        <v>1.8968</v>
      </c>
      <c r="F325" s="25">
        <v>1.8997999999999999</v>
      </c>
      <c r="G325" s="25"/>
      <c r="H325" s="24">
        <v>300</v>
      </c>
      <c r="I325" s="24"/>
      <c r="J325" s="24">
        <v>300</v>
      </c>
    </row>
    <row r="326" spans="1:10" ht="14.25" customHeight="1">
      <c r="A326" s="19">
        <v>45477</v>
      </c>
      <c r="B326" s="87" t="s">
        <v>20</v>
      </c>
      <c r="C326" s="87" t="s">
        <v>14</v>
      </c>
      <c r="D326" s="20">
        <v>1000</v>
      </c>
      <c r="E326" s="20">
        <v>205.35</v>
      </c>
      <c r="F326" s="25">
        <v>205.01</v>
      </c>
      <c r="G326" s="25"/>
      <c r="H326" s="24">
        <f>(E326-F326)*D326</f>
        <v>340.00000000000341</v>
      </c>
      <c r="I326" s="24"/>
      <c r="J326" s="24">
        <f>H326</f>
        <v>340.00000000000341</v>
      </c>
    </row>
    <row r="327" spans="1:10" ht="14.25" customHeight="1">
      <c r="A327" s="19">
        <v>45476</v>
      </c>
      <c r="B327" s="86" t="s">
        <v>23</v>
      </c>
      <c r="C327" s="86" t="s">
        <v>17</v>
      </c>
      <c r="D327" s="20">
        <v>100000</v>
      </c>
      <c r="E327" s="20">
        <v>2.0914999999999999</v>
      </c>
      <c r="F327" s="25">
        <v>2.0865</v>
      </c>
      <c r="G327" s="25"/>
      <c r="H327" s="23">
        <v>-500</v>
      </c>
      <c r="I327" s="23"/>
      <c r="J327" s="23">
        <v>-500</v>
      </c>
    </row>
    <row r="328" spans="1:10" ht="14.25" customHeight="1">
      <c r="A328" s="19">
        <v>45475</v>
      </c>
      <c r="B328" s="85" t="s">
        <v>35</v>
      </c>
      <c r="C328" s="85" t="s">
        <v>17</v>
      </c>
      <c r="D328" s="20">
        <v>100000</v>
      </c>
      <c r="E328" s="20">
        <v>1.266</v>
      </c>
      <c r="F328" s="25">
        <v>1.2689999999999999</v>
      </c>
      <c r="G328" s="25"/>
      <c r="H328" s="24">
        <v>300</v>
      </c>
      <c r="I328" s="24"/>
      <c r="J328" s="24">
        <v>300</v>
      </c>
    </row>
    <row r="329" spans="1:10" ht="14.25" customHeight="1">
      <c r="A329" s="19">
        <v>45475</v>
      </c>
      <c r="B329" s="84" t="s">
        <v>20</v>
      </c>
      <c r="C329" s="84" t="s">
        <v>14</v>
      </c>
      <c r="D329" s="20">
        <v>1000</v>
      </c>
      <c r="E329" s="20">
        <v>204</v>
      </c>
      <c r="F329" s="25">
        <v>204.51</v>
      </c>
      <c r="G329" s="25"/>
      <c r="H329" s="23">
        <v>-510</v>
      </c>
      <c r="I329" s="23"/>
      <c r="J329" s="23">
        <v>-510</v>
      </c>
    </row>
    <row r="330" spans="1:10" ht="14.25" customHeight="1">
      <c r="A330" s="19">
        <v>45474</v>
      </c>
      <c r="B330" s="84" t="s">
        <v>24</v>
      </c>
      <c r="C330" s="84" t="s">
        <v>17</v>
      </c>
      <c r="D330" s="20">
        <v>100000</v>
      </c>
      <c r="E330" s="20">
        <v>1.9</v>
      </c>
      <c r="F330" s="25">
        <v>1.9035</v>
      </c>
      <c r="G330" s="25"/>
      <c r="H330" s="22">
        <v>350</v>
      </c>
      <c r="I330" s="22"/>
      <c r="J330" s="22">
        <v>350</v>
      </c>
    </row>
    <row r="331" spans="1:10" s="45" customFormat="1" ht="14.25" customHeight="1">
      <c r="A331" s="40"/>
      <c r="B331" s="41"/>
      <c r="C331" s="41"/>
      <c r="D331" s="41"/>
      <c r="E331" s="41"/>
      <c r="F331" s="42"/>
      <c r="G331" s="42"/>
      <c r="H331" s="77"/>
      <c r="I331" s="77"/>
      <c r="J331" s="77"/>
    </row>
    <row r="332" spans="1:10" ht="14.25" customHeight="1">
      <c r="A332" s="19">
        <v>45471</v>
      </c>
      <c r="B332" s="81" t="s">
        <v>31</v>
      </c>
      <c r="C332" s="81" t="s">
        <v>14</v>
      </c>
      <c r="D332" s="20">
        <v>1000</v>
      </c>
      <c r="E332" s="20">
        <v>160.69999999999999</v>
      </c>
      <c r="F332" s="25">
        <v>160.35</v>
      </c>
      <c r="G332" s="25"/>
      <c r="H332" s="22">
        <v>350</v>
      </c>
      <c r="I332" s="22"/>
      <c r="J332" s="22">
        <v>350</v>
      </c>
    </row>
    <row r="333" spans="1:10" ht="14.25" customHeight="1">
      <c r="A333" s="19">
        <v>45470</v>
      </c>
      <c r="B333" s="81" t="s">
        <v>24</v>
      </c>
      <c r="C333" s="81" t="s">
        <v>17</v>
      </c>
      <c r="D333" s="20">
        <v>100000</v>
      </c>
      <c r="E333" s="20">
        <v>1.8995</v>
      </c>
      <c r="F333" s="25">
        <v>1.9025000000000001</v>
      </c>
      <c r="G333" s="25"/>
      <c r="H333" s="22">
        <v>300</v>
      </c>
      <c r="I333" s="22"/>
      <c r="J333" s="22">
        <v>300</v>
      </c>
    </row>
    <row r="334" spans="1:10" ht="14.25" customHeight="1">
      <c r="A334" s="19">
        <v>45469</v>
      </c>
      <c r="B334" s="81" t="s">
        <v>23</v>
      </c>
      <c r="C334" s="81" t="s">
        <v>17</v>
      </c>
      <c r="D334" s="20">
        <v>100000</v>
      </c>
      <c r="E334" s="20">
        <v>2.077</v>
      </c>
      <c r="F334" s="25">
        <v>2.0798999999999999</v>
      </c>
      <c r="G334" s="25"/>
      <c r="H334" s="22">
        <v>299</v>
      </c>
      <c r="I334" s="22"/>
      <c r="J334" s="22">
        <v>299</v>
      </c>
    </row>
    <row r="335" spans="1:10" ht="14.25" customHeight="1">
      <c r="A335" s="19">
        <v>45468</v>
      </c>
      <c r="B335" s="81" t="s">
        <v>36</v>
      </c>
      <c r="C335" s="81" t="s">
        <v>17</v>
      </c>
      <c r="D335" s="20">
        <v>100000</v>
      </c>
      <c r="E335" s="20">
        <v>1.3669</v>
      </c>
      <c r="F335" s="25">
        <v>1.3698999999999999</v>
      </c>
      <c r="G335" s="25"/>
      <c r="H335" s="22">
        <v>300</v>
      </c>
      <c r="I335" s="22"/>
      <c r="J335" s="22">
        <v>300</v>
      </c>
    </row>
    <row r="336" spans="1:10" ht="14.25" customHeight="1">
      <c r="A336" s="19">
        <v>45467</v>
      </c>
      <c r="B336" s="81" t="s">
        <v>18</v>
      </c>
      <c r="C336" s="81" t="s">
        <v>17</v>
      </c>
      <c r="D336" s="20">
        <v>100000</v>
      </c>
      <c r="E336" s="20">
        <v>0.95830000000000004</v>
      </c>
      <c r="F336" s="25">
        <v>0.96130000000000004</v>
      </c>
      <c r="G336" s="25"/>
      <c r="H336" s="22">
        <v>300</v>
      </c>
      <c r="I336" s="22"/>
      <c r="J336" s="22">
        <v>300</v>
      </c>
    </row>
    <row r="337" spans="1:12" ht="14.25" customHeight="1">
      <c r="A337" s="19">
        <v>45464</v>
      </c>
      <c r="B337" s="80" t="s">
        <v>24</v>
      </c>
      <c r="C337" s="80" t="s">
        <v>17</v>
      </c>
      <c r="D337" s="20">
        <v>100000</v>
      </c>
      <c r="E337" s="20">
        <v>1.9014</v>
      </c>
      <c r="F337" s="25">
        <v>1.8964000000000001</v>
      </c>
      <c r="G337" s="25"/>
      <c r="H337" s="23">
        <v>-500</v>
      </c>
      <c r="I337" s="23"/>
      <c r="J337" s="23">
        <v>-500</v>
      </c>
    </row>
    <row r="338" spans="1:12" ht="14.25" customHeight="1">
      <c r="A338" s="19">
        <v>45463</v>
      </c>
      <c r="B338" s="80" t="s">
        <v>16</v>
      </c>
      <c r="C338" s="80" t="s">
        <v>17</v>
      </c>
      <c r="D338" s="20">
        <v>100000</v>
      </c>
      <c r="E338" s="20">
        <v>0.89</v>
      </c>
      <c r="F338" s="25">
        <v>0.89280000000000004</v>
      </c>
      <c r="G338" s="25"/>
      <c r="H338" s="22">
        <v>280</v>
      </c>
      <c r="I338" s="22"/>
      <c r="J338" s="22">
        <v>280</v>
      </c>
    </row>
    <row r="339" spans="1:12" ht="14.25" customHeight="1">
      <c r="A339" s="19">
        <v>45462</v>
      </c>
      <c r="B339" s="80" t="s">
        <v>21</v>
      </c>
      <c r="C339" s="80" t="s">
        <v>17</v>
      </c>
      <c r="D339" s="20">
        <v>100000</v>
      </c>
      <c r="E339" s="20">
        <v>1.6120000000000001</v>
      </c>
      <c r="F339" s="25">
        <v>1.6080000000000001</v>
      </c>
      <c r="G339" s="25"/>
      <c r="H339" s="23">
        <v>-400</v>
      </c>
      <c r="I339" s="23"/>
      <c r="J339" s="23">
        <v>-400</v>
      </c>
    </row>
    <row r="340" spans="1:12" ht="14.25" customHeight="1">
      <c r="A340" s="19">
        <v>45461</v>
      </c>
      <c r="B340" s="80" t="s">
        <v>15</v>
      </c>
      <c r="C340" s="80" t="s">
        <v>17</v>
      </c>
      <c r="D340" s="20">
        <v>1000</v>
      </c>
      <c r="E340" s="20">
        <v>177.55</v>
      </c>
      <c r="F340" s="25">
        <v>177.85</v>
      </c>
      <c r="G340" s="25"/>
      <c r="H340" s="22">
        <v>300</v>
      </c>
      <c r="I340" s="22"/>
      <c r="J340" s="22">
        <v>300</v>
      </c>
    </row>
    <row r="341" spans="1:12" ht="14.25" customHeight="1">
      <c r="A341" s="19">
        <v>45460</v>
      </c>
      <c r="B341" s="76" t="s">
        <v>24</v>
      </c>
      <c r="C341" s="76" t="s">
        <v>17</v>
      </c>
      <c r="D341" s="20">
        <v>100000</v>
      </c>
      <c r="E341" s="20">
        <v>1.9219999999999999</v>
      </c>
      <c r="F341" s="25">
        <v>1.9179999999999999</v>
      </c>
      <c r="G341" s="25"/>
      <c r="H341" s="23">
        <v>-400</v>
      </c>
      <c r="I341" s="23"/>
      <c r="J341" s="23">
        <v>-400</v>
      </c>
    </row>
    <row r="342" spans="1:12" ht="14.25" customHeight="1">
      <c r="A342" s="19">
        <v>45457</v>
      </c>
      <c r="B342" s="74" t="s">
        <v>15</v>
      </c>
      <c r="C342" s="74" t="s">
        <v>14</v>
      </c>
      <c r="D342" s="20">
        <v>1000</v>
      </c>
      <c r="E342" s="20">
        <v>175.62</v>
      </c>
      <c r="F342" s="25">
        <v>176.11</v>
      </c>
      <c r="G342" s="25"/>
      <c r="H342" s="23">
        <v>-490</v>
      </c>
      <c r="I342" s="23"/>
      <c r="J342" s="23">
        <v>-490</v>
      </c>
    </row>
    <row r="343" spans="1:12" ht="14.25" customHeight="1">
      <c r="A343" s="19">
        <v>45457</v>
      </c>
      <c r="B343" s="20" t="s">
        <v>34</v>
      </c>
      <c r="C343" s="20" t="s">
        <v>17</v>
      </c>
      <c r="D343" s="20">
        <v>100000</v>
      </c>
      <c r="E343" s="20">
        <v>1.7468999999999999</v>
      </c>
      <c r="F343" s="25">
        <v>1.7428999999999999</v>
      </c>
      <c r="G343" s="25"/>
      <c r="H343" s="23">
        <v>-400</v>
      </c>
      <c r="I343" s="23"/>
      <c r="J343" s="23">
        <v>-400</v>
      </c>
    </row>
    <row r="344" spans="1:12" ht="14.25" customHeight="1">
      <c r="A344" s="19">
        <v>45456</v>
      </c>
      <c r="B344" s="20" t="s">
        <v>19</v>
      </c>
      <c r="C344" s="20" t="s">
        <v>14</v>
      </c>
      <c r="D344" s="20">
        <v>1000</v>
      </c>
      <c r="E344" s="20">
        <v>169.77</v>
      </c>
      <c r="F344" s="25">
        <v>169.42</v>
      </c>
      <c r="G344" s="25">
        <v>169</v>
      </c>
      <c r="H344" s="22">
        <v>350</v>
      </c>
      <c r="I344" s="22">
        <v>420</v>
      </c>
      <c r="J344" s="22">
        <v>770</v>
      </c>
    </row>
    <row r="345" spans="1:12" ht="14.25" customHeight="1">
      <c r="A345" s="19">
        <v>45455</v>
      </c>
      <c r="B345" s="20" t="s">
        <v>21</v>
      </c>
      <c r="C345" s="20" t="s">
        <v>17</v>
      </c>
      <c r="D345" s="20">
        <v>100000</v>
      </c>
      <c r="E345" s="20">
        <v>1.625</v>
      </c>
      <c r="F345" s="25">
        <v>1.6285000000000001</v>
      </c>
      <c r="G345" s="25"/>
      <c r="H345" s="22">
        <v>350</v>
      </c>
      <c r="I345" s="22"/>
      <c r="J345" s="22">
        <v>350</v>
      </c>
    </row>
    <row r="346" spans="1:12" ht="14.25" customHeight="1">
      <c r="A346" s="19">
        <v>45454</v>
      </c>
      <c r="B346" s="20" t="s">
        <v>20</v>
      </c>
      <c r="C346" s="20" t="s">
        <v>14</v>
      </c>
      <c r="D346" s="20">
        <v>1000</v>
      </c>
      <c r="E346" s="20">
        <v>200.25</v>
      </c>
      <c r="F346" s="25">
        <v>199.95</v>
      </c>
      <c r="G346" s="25"/>
      <c r="H346" s="22">
        <v>300</v>
      </c>
      <c r="I346" s="22"/>
      <c r="J346" s="22">
        <v>300</v>
      </c>
    </row>
    <row r="347" spans="1:12" ht="14.25" customHeight="1">
      <c r="A347" s="19">
        <v>45454</v>
      </c>
      <c r="B347" s="20" t="s">
        <v>23</v>
      </c>
      <c r="C347" s="20" t="s">
        <v>14</v>
      </c>
      <c r="D347" s="20">
        <v>100000</v>
      </c>
      <c r="E347" s="20">
        <v>2.0760000000000001</v>
      </c>
      <c r="F347" s="25">
        <v>2.0804999999999998</v>
      </c>
      <c r="G347" s="25"/>
      <c r="H347" s="69">
        <v>-450</v>
      </c>
      <c r="I347" s="25"/>
      <c r="J347" s="23">
        <v>-450</v>
      </c>
      <c r="K347" s="23"/>
      <c r="L347" s="23"/>
    </row>
    <row r="348" spans="1:12" ht="14.25" customHeight="1">
      <c r="A348" s="19">
        <v>45453</v>
      </c>
      <c r="B348" s="20" t="s">
        <v>35</v>
      </c>
      <c r="C348" s="20" t="s">
        <v>17</v>
      </c>
      <c r="D348" s="20">
        <v>100000</v>
      </c>
      <c r="E348" s="20">
        <v>1.2715000000000001</v>
      </c>
      <c r="F348" s="25">
        <v>1.2745</v>
      </c>
      <c r="G348" s="25"/>
      <c r="H348" s="22">
        <v>300</v>
      </c>
      <c r="I348" s="22"/>
      <c r="J348" s="22">
        <v>300</v>
      </c>
      <c r="K348" s="22"/>
      <c r="L348" s="22"/>
    </row>
    <row r="349" spans="1:12" ht="14.25" customHeight="1">
      <c r="A349" s="19">
        <v>45450</v>
      </c>
      <c r="B349" s="20" t="s">
        <v>34</v>
      </c>
      <c r="C349" s="20" t="s">
        <v>17</v>
      </c>
      <c r="D349" s="20">
        <v>100000</v>
      </c>
      <c r="E349" s="20">
        <v>1.7625</v>
      </c>
      <c r="F349" s="25">
        <v>1.7655000000000001</v>
      </c>
      <c r="G349" s="25"/>
      <c r="H349" s="22">
        <v>300</v>
      </c>
      <c r="I349" s="22"/>
      <c r="J349" s="22">
        <v>300</v>
      </c>
    </row>
    <row r="350" spans="1:12" ht="14.25" customHeight="1">
      <c r="A350" s="19">
        <v>45450</v>
      </c>
      <c r="B350" s="20" t="s">
        <v>21</v>
      </c>
      <c r="C350" s="20" t="s">
        <v>17</v>
      </c>
      <c r="D350" s="20">
        <v>100000</v>
      </c>
      <c r="E350" s="20">
        <v>1.6345000000000001</v>
      </c>
      <c r="F350" s="25">
        <v>1.6375</v>
      </c>
      <c r="G350" s="25"/>
      <c r="H350" s="22">
        <v>300</v>
      </c>
      <c r="I350" s="22"/>
      <c r="J350" s="22">
        <v>300</v>
      </c>
    </row>
    <row r="351" spans="1:12" ht="14.25" customHeight="1">
      <c r="A351" s="19">
        <v>45449</v>
      </c>
      <c r="B351" s="20" t="s">
        <v>34</v>
      </c>
      <c r="C351" s="20" t="s">
        <v>17</v>
      </c>
      <c r="D351" s="20">
        <v>100000</v>
      </c>
      <c r="E351" s="20">
        <v>1.7585999999999999</v>
      </c>
      <c r="F351" s="25">
        <v>1.7616000000000001</v>
      </c>
      <c r="G351" s="25"/>
      <c r="H351" s="22">
        <v>300</v>
      </c>
      <c r="I351" s="22"/>
      <c r="J351" s="22">
        <v>300</v>
      </c>
    </row>
    <row r="352" spans="1:12" ht="14.25" customHeight="1">
      <c r="A352" s="19">
        <v>45448</v>
      </c>
      <c r="B352" s="20" t="s">
        <v>28</v>
      </c>
      <c r="C352" s="20" t="s">
        <v>14</v>
      </c>
      <c r="D352" s="20">
        <v>100000</v>
      </c>
      <c r="E352" s="20">
        <v>1.4870000000000001</v>
      </c>
      <c r="F352" s="25">
        <v>1.4910000000000001</v>
      </c>
      <c r="G352" s="25"/>
      <c r="H352" s="23">
        <v>-400</v>
      </c>
      <c r="I352" s="23"/>
      <c r="J352" s="23">
        <v>-400</v>
      </c>
    </row>
    <row r="353" spans="1:10" ht="14.25" customHeight="1">
      <c r="A353" s="19">
        <v>45448</v>
      </c>
      <c r="B353" s="20" t="s">
        <v>31</v>
      </c>
      <c r="C353" s="20" t="s">
        <v>17</v>
      </c>
      <c r="D353" s="20">
        <v>1000</v>
      </c>
      <c r="E353" s="20">
        <v>155.88</v>
      </c>
      <c r="F353" s="25">
        <v>156.18</v>
      </c>
      <c r="G353" s="25"/>
      <c r="H353" s="22">
        <v>300</v>
      </c>
      <c r="I353" s="22"/>
      <c r="J353" s="22">
        <v>300</v>
      </c>
    </row>
    <row r="354" spans="1:10" s="34" customFormat="1" ht="14.25" customHeight="1">
      <c r="A354" s="35">
        <v>45447</v>
      </c>
      <c r="B354" s="36" t="s">
        <v>13</v>
      </c>
      <c r="C354" s="36" t="s">
        <v>14</v>
      </c>
      <c r="D354" s="36">
        <v>1000</v>
      </c>
      <c r="E354" s="36">
        <v>113.6</v>
      </c>
      <c r="F354" s="37">
        <v>113.3</v>
      </c>
      <c r="G354" s="37"/>
      <c r="H354" s="38">
        <v>300</v>
      </c>
      <c r="I354" s="38"/>
      <c r="J354" s="38">
        <v>300</v>
      </c>
    </row>
    <row r="355" spans="1:10" s="34" customFormat="1" ht="14.25" customHeight="1">
      <c r="A355" s="35">
        <v>45447</v>
      </c>
      <c r="B355" s="36" t="s">
        <v>15</v>
      </c>
      <c r="C355" s="36" t="s">
        <v>14</v>
      </c>
      <c r="D355" s="36">
        <v>1000</v>
      </c>
      <c r="E355" s="36">
        <v>173.6</v>
      </c>
      <c r="F355" s="37">
        <v>173.3</v>
      </c>
      <c r="G355" s="37"/>
      <c r="H355" s="38">
        <v>300</v>
      </c>
      <c r="I355" s="38"/>
      <c r="J355" s="38">
        <v>300</v>
      </c>
    </row>
    <row r="356" spans="1:10" s="34" customFormat="1" ht="14.25" customHeight="1">
      <c r="A356" s="35">
        <v>45446</v>
      </c>
      <c r="B356" s="36" t="s">
        <v>16</v>
      </c>
      <c r="C356" s="36" t="s">
        <v>17</v>
      </c>
      <c r="D356" s="36">
        <v>100000</v>
      </c>
      <c r="E356" s="36">
        <v>0.90180000000000005</v>
      </c>
      <c r="F356" s="37">
        <v>0.90480000000000005</v>
      </c>
      <c r="G356" s="37"/>
      <c r="H356" s="38">
        <v>300</v>
      </c>
      <c r="I356" s="38"/>
      <c r="J356" s="38">
        <v>300</v>
      </c>
    </row>
    <row r="357" spans="1:10" s="34" customFormat="1" ht="14.25" customHeight="1">
      <c r="A357" s="35">
        <v>45446</v>
      </c>
      <c r="B357" s="36" t="s">
        <v>13</v>
      </c>
      <c r="C357" s="36" t="s">
        <v>14</v>
      </c>
      <c r="D357" s="36">
        <v>1000</v>
      </c>
      <c r="E357" s="36">
        <v>115.26</v>
      </c>
      <c r="F357" s="37">
        <v>114.96</v>
      </c>
      <c r="G357" s="37"/>
      <c r="H357" s="38">
        <v>300</v>
      </c>
      <c r="I357" s="38"/>
      <c r="J357" s="38">
        <v>300</v>
      </c>
    </row>
    <row r="358" spans="1:10" ht="14.25" customHeight="1">
      <c r="A358" s="19"/>
      <c r="B358" s="20"/>
      <c r="C358" s="20"/>
      <c r="D358" s="20"/>
      <c r="E358" s="20"/>
      <c r="F358" s="25"/>
      <c r="G358" s="25"/>
      <c r="H358" s="22"/>
      <c r="I358" s="22"/>
      <c r="J358" s="22"/>
    </row>
    <row r="359" spans="1:10" ht="14.25" customHeight="1">
      <c r="A359" s="19">
        <v>45443</v>
      </c>
      <c r="B359" s="20" t="s">
        <v>18</v>
      </c>
      <c r="C359" s="20" t="s">
        <v>17</v>
      </c>
      <c r="D359" s="20">
        <v>100000</v>
      </c>
      <c r="E359" s="20">
        <v>0.98199999999999998</v>
      </c>
      <c r="F359" s="25">
        <v>0</v>
      </c>
      <c r="G359" s="25"/>
      <c r="H359" s="22">
        <v>0</v>
      </c>
      <c r="I359" s="22"/>
      <c r="J359" s="22">
        <v>0</v>
      </c>
    </row>
    <row r="360" spans="1:10" ht="14.25" customHeight="1">
      <c r="A360" s="19">
        <v>45443</v>
      </c>
      <c r="B360" s="20" t="s">
        <v>19</v>
      </c>
      <c r="C360" s="20" t="s">
        <v>17</v>
      </c>
      <c r="D360" s="20">
        <v>1000</v>
      </c>
      <c r="E360" s="20">
        <v>170</v>
      </c>
      <c r="F360" s="25">
        <v>170.4</v>
      </c>
      <c r="G360" s="25"/>
      <c r="H360" s="22">
        <v>400</v>
      </c>
      <c r="I360" s="22"/>
      <c r="J360" s="22">
        <v>400</v>
      </c>
    </row>
    <row r="361" spans="1:10" ht="14.25" customHeight="1">
      <c r="A361" s="19">
        <v>45442</v>
      </c>
      <c r="B361" s="20" t="s">
        <v>16</v>
      </c>
      <c r="C361" s="20" t="s">
        <v>14</v>
      </c>
      <c r="D361" s="20">
        <v>100000</v>
      </c>
      <c r="E361" s="20">
        <v>0.90810000000000002</v>
      </c>
      <c r="F361" s="25">
        <v>0.90510000000000002</v>
      </c>
      <c r="G361" s="25"/>
      <c r="H361" s="22">
        <v>300</v>
      </c>
      <c r="I361" s="22"/>
      <c r="J361" s="22">
        <v>300</v>
      </c>
    </row>
    <row r="362" spans="1:10" ht="14.25" customHeight="1">
      <c r="A362" s="19">
        <v>45442</v>
      </c>
      <c r="B362" s="20" t="s">
        <v>20</v>
      </c>
      <c r="C362" s="20" t="s">
        <v>14</v>
      </c>
      <c r="D362" s="20">
        <v>1000</v>
      </c>
      <c r="E362" s="20">
        <v>198.86</v>
      </c>
      <c r="F362" s="25">
        <v>199.35</v>
      </c>
      <c r="G362" s="25"/>
      <c r="H362" s="23">
        <v>-490</v>
      </c>
      <c r="I362" s="23"/>
      <c r="J362" s="23">
        <v>-490</v>
      </c>
    </row>
    <row r="363" spans="1:10" ht="14.25" customHeight="1">
      <c r="A363" s="19">
        <v>45441</v>
      </c>
      <c r="B363" s="20" t="s">
        <v>21</v>
      </c>
      <c r="C363" s="20" t="s">
        <v>17</v>
      </c>
      <c r="D363" s="20">
        <v>100000</v>
      </c>
      <c r="E363" s="20">
        <v>1.635</v>
      </c>
      <c r="F363" s="25">
        <v>1.6379999999999999</v>
      </c>
      <c r="G363" s="25"/>
      <c r="H363" s="22">
        <v>300</v>
      </c>
      <c r="I363" s="22"/>
      <c r="J363" s="22">
        <v>300</v>
      </c>
    </row>
    <row r="364" spans="1:10" ht="14.25" customHeight="1">
      <c r="A364" s="19">
        <v>45441</v>
      </c>
      <c r="B364" s="20" t="s">
        <v>22</v>
      </c>
      <c r="C364" s="20" t="s">
        <v>14</v>
      </c>
      <c r="D364" s="20">
        <v>100000</v>
      </c>
      <c r="E364" s="20">
        <v>0.66400000000000003</v>
      </c>
      <c r="F364" s="25">
        <v>0.66049999999999998</v>
      </c>
      <c r="G364" s="25"/>
      <c r="H364" s="22">
        <v>350</v>
      </c>
      <c r="I364" s="22"/>
      <c r="J364" s="22">
        <v>350</v>
      </c>
    </row>
    <row r="365" spans="1:10" ht="14.25" customHeight="1">
      <c r="A365" s="19">
        <v>45440</v>
      </c>
      <c r="B365" s="20" t="s">
        <v>21</v>
      </c>
      <c r="C365" s="20" t="s">
        <v>14</v>
      </c>
      <c r="D365" s="20">
        <v>100000</v>
      </c>
      <c r="E365" s="20">
        <v>1.6291</v>
      </c>
      <c r="F365" s="25">
        <v>1.6341000000000001</v>
      </c>
      <c r="G365" s="25"/>
      <c r="H365" s="23">
        <v>-500</v>
      </c>
      <c r="I365" s="23"/>
      <c r="J365" s="23">
        <v>-500</v>
      </c>
    </row>
    <row r="366" spans="1:10" ht="14.25" customHeight="1">
      <c r="A366" s="19">
        <v>45440</v>
      </c>
      <c r="B366" s="20" t="s">
        <v>23</v>
      </c>
      <c r="C366" s="20" t="s">
        <v>17</v>
      </c>
      <c r="D366" s="20">
        <v>100000</v>
      </c>
      <c r="E366" s="20">
        <v>2.0737000000000001</v>
      </c>
      <c r="F366" s="25">
        <v>2.0775999999999999</v>
      </c>
      <c r="G366" s="25"/>
      <c r="H366" s="22">
        <v>390</v>
      </c>
      <c r="I366" s="22"/>
      <c r="J366" s="22">
        <v>390</v>
      </c>
    </row>
    <row r="367" spans="1:10" ht="14.25" customHeight="1">
      <c r="A367" s="19">
        <v>45436</v>
      </c>
      <c r="B367" s="20" t="s">
        <v>24</v>
      </c>
      <c r="C367" s="20" t="s">
        <v>14</v>
      </c>
      <c r="D367" s="20">
        <v>100000</v>
      </c>
      <c r="E367" s="20">
        <v>1.92</v>
      </c>
      <c r="F367" s="25">
        <v>1.9160999999999999</v>
      </c>
      <c r="G367" s="25"/>
      <c r="H367" s="22">
        <v>390</v>
      </c>
      <c r="I367" s="22"/>
      <c r="J367" s="22">
        <v>390</v>
      </c>
    </row>
    <row r="368" spans="1:10" ht="14.25" customHeight="1">
      <c r="A368" s="19">
        <v>45435</v>
      </c>
      <c r="B368" s="20" t="s">
        <v>24</v>
      </c>
      <c r="C368" s="20" t="s">
        <v>14</v>
      </c>
      <c r="D368" s="20">
        <v>100000</v>
      </c>
      <c r="E368" s="20">
        <v>1.9177</v>
      </c>
      <c r="F368" s="25">
        <v>1.9225000000000001</v>
      </c>
      <c r="G368" s="25"/>
      <c r="H368" s="23">
        <v>-480</v>
      </c>
      <c r="I368" s="23"/>
      <c r="J368" s="23">
        <v>-480</v>
      </c>
    </row>
    <row r="369" spans="1:10" ht="14.25" customHeight="1">
      <c r="A369" s="19">
        <v>45434</v>
      </c>
      <c r="B369" s="20" t="s">
        <v>25</v>
      </c>
      <c r="C369" s="20" t="s">
        <v>14</v>
      </c>
      <c r="D369" s="20">
        <v>100000</v>
      </c>
      <c r="E369" s="20">
        <v>1.0833999999999999</v>
      </c>
      <c r="F369" s="25">
        <v>1.0804</v>
      </c>
      <c r="G369" s="25"/>
      <c r="H369" s="22">
        <v>300</v>
      </c>
      <c r="I369" s="22"/>
      <c r="J369" s="22">
        <v>300</v>
      </c>
    </row>
    <row r="370" spans="1:10" ht="14.25" customHeight="1">
      <c r="A370" s="19">
        <v>45434</v>
      </c>
      <c r="B370" s="20" t="s">
        <v>26</v>
      </c>
      <c r="C370" s="20" t="s">
        <v>17</v>
      </c>
      <c r="D370" s="20">
        <v>100000</v>
      </c>
      <c r="E370" s="20">
        <v>1.1635</v>
      </c>
      <c r="F370" s="25">
        <v>0</v>
      </c>
      <c r="G370" s="25"/>
      <c r="H370" s="22">
        <v>0</v>
      </c>
      <c r="I370" s="22"/>
      <c r="J370" s="22">
        <v>0</v>
      </c>
    </row>
    <row r="371" spans="1:10" ht="14.25" customHeight="1">
      <c r="A371" s="19">
        <v>45433</v>
      </c>
      <c r="B371" s="20" t="s">
        <v>13</v>
      </c>
      <c r="C371" s="20" t="s">
        <v>17</v>
      </c>
      <c r="D371" s="20">
        <v>1000</v>
      </c>
      <c r="E371" s="20">
        <v>114.71</v>
      </c>
      <c r="F371" s="25">
        <v>114.31</v>
      </c>
      <c r="G371" s="25"/>
      <c r="H371" s="22">
        <v>400</v>
      </c>
      <c r="I371" s="22"/>
      <c r="J371" s="22">
        <v>400</v>
      </c>
    </row>
    <row r="372" spans="1:10" ht="14.25" customHeight="1">
      <c r="A372" s="19">
        <v>45432</v>
      </c>
      <c r="B372" s="20" t="s">
        <v>21</v>
      </c>
      <c r="C372" s="20" t="s">
        <v>17</v>
      </c>
      <c r="D372" s="20">
        <v>100000</v>
      </c>
      <c r="E372" s="20">
        <v>1.6245000000000001</v>
      </c>
      <c r="F372" s="25">
        <v>1.6285000000000001</v>
      </c>
      <c r="G372" s="25"/>
      <c r="H372" s="22">
        <v>400</v>
      </c>
      <c r="I372" s="22"/>
      <c r="J372" s="22">
        <v>400</v>
      </c>
    </row>
    <row r="373" spans="1:10" ht="14.25" customHeight="1">
      <c r="A373" s="19">
        <v>45432</v>
      </c>
      <c r="B373" s="20" t="s">
        <v>23</v>
      </c>
      <c r="C373" s="20" t="s">
        <v>17</v>
      </c>
      <c r="D373" s="20">
        <v>100000</v>
      </c>
      <c r="E373" s="20">
        <v>2.0745</v>
      </c>
      <c r="F373" s="25">
        <v>2.0785</v>
      </c>
      <c r="G373" s="25"/>
      <c r="H373" s="22">
        <v>400</v>
      </c>
      <c r="I373" s="22"/>
      <c r="J373" s="22">
        <v>400</v>
      </c>
    </row>
    <row r="374" spans="1:10" ht="14.25" customHeight="1">
      <c r="A374" s="19">
        <v>45429</v>
      </c>
      <c r="B374" s="20" t="s">
        <v>24</v>
      </c>
      <c r="C374" s="20" t="s">
        <v>14</v>
      </c>
      <c r="D374" s="20">
        <v>100000</v>
      </c>
      <c r="E374" s="20">
        <v>1.9005000000000001</v>
      </c>
      <c r="F374" s="25">
        <v>1.8975</v>
      </c>
      <c r="G374" s="25"/>
      <c r="H374" s="22">
        <v>300</v>
      </c>
      <c r="I374" s="22"/>
      <c r="J374" s="22">
        <v>300</v>
      </c>
    </row>
    <row r="375" spans="1:10" ht="14.25" customHeight="1">
      <c r="A375" s="19">
        <v>45429</v>
      </c>
      <c r="B375" s="20" t="s">
        <v>25</v>
      </c>
      <c r="C375" s="20" t="s">
        <v>14</v>
      </c>
      <c r="D375" s="20">
        <v>100000</v>
      </c>
      <c r="E375" s="20">
        <v>1.085</v>
      </c>
      <c r="F375" s="25">
        <v>1.0820000000000001</v>
      </c>
      <c r="G375" s="25"/>
      <c r="H375" s="22">
        <v>300</v>
      </c>
      <c r="I375" s="22"/>
      <c r="J375" s="22">
        <v>300</v>
      </c>
    </row>
    <row r="376" spans="1:10" ht="14.25" customHeight="1">
      <c r="A376" s="19">
        <v>45429</v>
      </c>
      <c r="B376" s="20" t="s">
        <v>19</v>
      </c>
      <c r="C376" s="20" t="s">
        <v>14</v>
      </c>
      <c r="D376" s="20">
        <v>1000</v>
      </c>
      <c r="E376" s="20">
        <v>169.1</v>
      </c>
      <c r="F376" s="25">
        <v>169.5</v>
      </c>
      <c r="G376" s="25"/>
      <c r="H376" s="23">
        <v>-400</v>
      </c>
      <c r="I376" s="23"/>
      <c r="J376" s="23">
        <v>-400</v>
      </c>
    </row>
    <row r="377" spans="1:10" ht="14.25" customHeight="1">
      <c r="A377" s="19">
        <v>45429</v>
      </c>
      <c r="B377" s="20" t="s">
        <v>27</v>
      </c>
      <c r="C377" s="20" t="s">
        <v>14</v>
      </c>
      <c r="D377" s="20">
        <v>1000</v>
      </c>
      <c r="E377" s="20">
        <v>103.8</v>
      </c>
      <c r="F377" s="25">
        <v>104.21</v>
      </c>
      <c r="G377" s="25"/>
      <c r="H377" s="23">
        <v>-410</v>
      </c>
      <c r="I377" s="23"/>
      <c r="J377" s="23">
        <v>-410</v>
      </c>
    </row>
    <row r="378" spans="1:10" ht="14.25" customHeight="1">
      <c r="A378" s="19">
        <v>45428</v>
      </c>
      <c r="B378" s="20" t="s">
        <v>13</v>
      </c>
      <c r="C378" s="20" t="s">
        <v>17</v>
      </c>
      <c r="D378" s="20">
        <v>1000</v>
      </c>
      <c r="E378" s="20">
        <v>113.78</v>
      </c>
      <c r="F378" s="25">
        <v>114.08</v>
      </c>
      <c r="G378" s="25"/>
      <c r="H378" s="22">
        <v>300</v>
      </c>
      <c r="I378" s="22"/>
      <c r="J378" s="22">
        <v>300</v>
      </c>
    </row>
    <row r="379" spans="1:10" ht="14.25" customHeight="1">
      <c r="A379" s="19">
        <v>45428</v>
      </c>
      <c r="B379" s="20" t="s">
        <v>24</v>
      </c>
      <c r="C379" s="20" t="s">
        <v>17</v>
      </c>
      <c r="D379" s="20">
        <v>100000</v>
      </c>
      <c r="E379" s="20">
        <v>1.8975</v>
      </c>
      <c r="F379" s="25">
        <v>1.9005000000000001</v>
      </c>
      <c r="G379" s="25"/>
      <c r="H379" s="22">
        <v>300</v>
      </c>
      <c r="I379" s="22"/>
      <c r="J379" s="22">
        <v>300</v>
      </c>
    </row>
    <row r="380" spans="1:10" ht="14.25" customHeight="1">
      <c r="A380" s="19">
        <v>45428</v>
      </c>
      <c r="B380" s="20" t="s">
        <v>21</v>
      </c>
      <c r="C380" s="20" t="s">
        <v>17</v>
      </c>
      <c r="D380" s="20">
        <v>100000</v>
      </c>
      <c r="E380" s="20">
        <v>1.6275999999999999</v>
      </c>
      <c r="F380" s="25">
        <v>1.6306</v>
      </c>
      <c r="G380" s="25"/>
      <c r="H380" s="22">
        <v>300</v>
      </c>
      <c r="I380" s="22"/>
      <c r="J380" s="22">
        <v>300</v>
      </c>
    </row>
    <row r="381" spans="1:10" ht="14.25" customHeight="1">
      <c r="A381" s="19">
        <v>45427</v>
      </c>
      <c r="B381" s="20" t="s">
        <v>24</v>
      </c>
      <c r="C381" s="20" t="s">
        <v>17</v>
      </c>
      <c r="D381" s="20">
        <v>100000</v>
      </c>
      <c r="E381" s="20">
        <v>1.8978999999999999</v>
      </c>
      <c r="F381" s="25">
        <v>1.901</v>
      </c>
      <c r="G381" s="25"/>
      <c r="H381" s="22">
        <v>310</v>
      </c>
      <c r="I381" s="22"/>
      <c r="J381" s="22">
        <v>310</v>
      </c>
    </row>
    <row r="382" spans="1:10" ht="14.25" customHeight="1">
      <c r="A382" s="19">
        <v>45427</v>
      </c>
      <c r="B382" s="20" t="s">
        <v>23</v>
      </c>
      <c r="C382" s="20" t="s">
        <v>17</v>
      </c>
      <c r="D382" s="20">
        <v>100000</v>
      </c>
      <c r="E382" s="20">
        <v>2.0815000000000001</v>
      </c>
      <c r="F382" s="25">
        <v>2.0773999999999999</v>
      </c>
      <c r="G382" s="25"/>
      <c r="H382" s="23">
        <v>-410</v>
      </c>
      <c r="I382" s="23"/>
      <c r="J382" s="23">
        <v>-410</v>
      </c>
    </row>
    <row r="383" spans="1:10" ht="14.25" customHeight="1">
      <c r="A383" s="19">
        <v>45427</v>
      </c>
      <c r="B383" s="20" t="s">
        <v>15</v>
      </c>
      <c r="C383" s="20" t="s">
        <v>14</v>
      </c>
      <c r="D383" s="20">
        <v>1000</v>
      </c>
      <c r="E383" s="20">
        <v>172.25</v>
      </c>
      <c r="F383" s="25">
        <v>171.95</v>
      </c>
      <c r="G383" s="25"/>
      <c r="H383" s="22">
        <v>300</v>
      </c>
      <c r="I383" s="22"/>
      <c r="J383" s="22">
        <v>300</v>
      </c>
    </row>
    <row r="384" spans="1:10" ht="14.25" customHeight="1">
      <c r="A384" s="19">
        <v>45426</v>
      </c>
      <c r="B384" s="20" t="s">
        <v>23</v>
      </c>
      <c r="C384" s="20" t="s">
        <v>17</v>
      </c>
      <c r="D384" s="20">
        <v>100000</v>
      </c>
      <c r="E384" s="20">
        <v>2.0825999999999998</v>
      </c>
      <c r="F384" s="25">
        <v>2.0855999999999999</v>
      </c>
      <c r="G384" s="25"/>
      <c r="H384" s="22">
        <v>300</v>
      </c>
      <c r="I384" s="22"/>
      <c r="J384" s="22">
        <v>300</v>
      </c>
    </row>
    <row r="385" spans="1:10" ht="14.25" customHeight="1">
      <c r="A385" s="19">
        <v>45426</v>
      </c>
      <c r="B385" s="20" t="s">
        <v>15</v>
      </c>
      <c r="C385" s="20" t="s">
        <v>17</v>
      </c>
      <c r="D385" s="20">
        <v>1000</v>
      </c>
      <c r="E385" s="20">
        <v>172.26</v>
      </c>
      <c r="F385" s="25">
        <v>172.56</v>
      </c>
      <c r="G385" s="25"/>
      <c r="H385" s="22">
        <v>300</v>
      </c>
      <c r="I385" s="22"/>
      <c r="J385" s="22">
        <v>300</v>
      </c>
    </row>
    <row r="386" spans="1:10" ht="14.25" customHeight="1">
      <c r="A386" s="19">
        <v>45425</v>
      </c>
      <c r="B386" s="20" t="s">
        <v>21</v>
      </c>
      <c r="C386" s="20" t="s">
        <v>17</v>
      </c>
      <c r="D386" s="20">
        <v>100000</v>
      </c>
      <c r="E386" s="20">
        <v>1.6315</v>
      </c>
      <c r="F386" s="25">
        <v>1.6345000000000001</v>
      </c>
      <c r="G386" s="25"/>
      <c r="H386" s="22">
        <v>300</v>
      </c>
      <c r="I386" s="22"/>
      <c r="J386" s="22">
        <v>300</v>
      </c>
    </row>
    <row r="387" spans="1:10" ht="14.25" customHeight="1">
      <c r="A387" s="19">
        <v>45425</v>
      </c>
      <c r="B387" s="20" t="s">
        <v>19</v>
      </c>
      <c r="C387" s="20" t="s">
        <v>17</v>
      </c>
      <c r="D387" s="20">
        <v>1000</v>
      </c>
      <c r="E387" s="20">
        <v>168.2</v>
      </c>
      <c r="F387" s="25">
        <v>168.5</v>
      </c>
      <c r="G387" s="25"/>
      <c r="H387" s="22">
        <v>300</v>
      </c>
      <c r="I387" s="22"/>
      <c r="J387" s="22">
        <v>300</v>
      </c>
    </row>
    <row r="388" spans="1:10" ht="14.25" customHeight="1">
      <c r="A388" s="19">
        <v>45422</v>
      </c>
      <c r="B388" s="20" t="s">
        <v>25</v>
      </c>
      <c r="C388" s="20" t="s">
        <v>14</v>
      </c>
      <c r="D388" s="20">
        <v>100000</v>
      </c>
      <c r="E388" s="20">
        <v>1.0780000000000001</v>
      </c>
      <c r="F388" s="25">
        <v>1.081</v>
      </c>
      <c r="G388" s="25"/>
      <c r="H388" s="22">
        <v>300</v>
      </c>
      <c r="I388" s="22"/>
      <c r="J388" s="22">
        <v>300</v>
      </c>
    </row>
    <row r="389" spans="1:10" ht="14.25" customHeight="1">
      <c r="A389" s="19">
        <v>45422</v>
      </c>
      <c r="B389" s="20" t="s">
        <v>16</v>
      </c>
      <c r="C389" s="20" t="s">
        <v>17</v>
      </c>
      <c r="D389" s="20">
        <v>100000</v>
      </c>
      <c r="E389" s="20">
        <v>0.9073</v>
      </c>
      <c r="F389" s="25">
        <v>0.90429999999999999</v>
      </c>
      <c r="G389" s="25"/>
      <c r="H389" s="22">
        <v>300</v>
      </c>
      <c r="I389" s="22"/>
      <c r="J389" s="22">
        <v>300</v>
      </c>
    </row>
    <row r="390" spans="1:10" ht="14.25" customHeight="1">
      <c r="A390" s="19">
        <v>45421</v>
      </c>
      <c r="B390" s="20" t="s">
        <v>28</v>
      </c>
      <c r="C390" s="20" t="s">
        <v>14</v>
      </c>
      <c r="D390" s="20">
        <v>100000</v>
      </c>
      <c r="E390" s="20">
        <v>1.4744999999999999</v>
      </c>
      <c r="F390" s="25">
        <v>1.4715</v>
      </c>
      <c r="G390" s="25"/>
      <c r="H390" s="22">
        <v>300</v>
      </c>
      <c r="I390" s="22"/>
      <c r="J390" s="22">
        <v>300</v>
      </c>
    </row>
    <row r="391" spans="1:10" ht="14.25" customHeight="1">
      <c r="A391" s="19">
        <v>45421</v>
      </c>
      <c r="B391" s="20" t="s">
        <v>29</v>
      </c>
      <c r="C391" s="20" t="s">
        <v>14</v>
      </c>
      <c r="D391" s="20">
        <v>100000</v>
      </c>
      <c r="E391" s="20">
        <v>1.7136</v>
      </c>
      <c r="F391" s="25">
        <v>1.7105999999999999</v>
      </c>
      <c r="G391" s="25"/>
      <c r="H391" s="22">
        <v>300</v>
      </c>
      <c r="I391" s="22"/>
      <c r="J391" s="22">
        <v>300</v>
      </c>
    </row>
    <row r="392" spans="1:10" ht="14.25" customHeight="1">
      <c r="A392" s="19">
        <v>45420</v>
      </c>
      <c r="B392" s="20" t="s">
        <v>21</v>
      </c>
      <c r="C392" s="20" t="s">
        <v>17</v>
      </c>
      <c r="D392" s="20">
        <v>100000</v>
      </c>
      <c r="E392" s="20">
        <v>1.635</v>
      </c>
      <c r="F392" s="25">
        <v>1.6379999999999999</v>
      </c>
      <c r="G392" s="25"/>
      <c r="H392" s="22">
        <v>300</v>
      </c>
      <c r="I392" s="22"/>
      <c r="J392" s="22">
        <v>300</v>
      </c>
    </row>
    <row r="393" spans="1:10" ht="14.25" customHeight="1">
      <c r="A393" s="19">
        <v>45420</v>
      </c>
      <c r="B393" s="20" t="s">
        <v>19</v>
      </c>
      <c r="C393" s="20" t="s">
        <v>17</v>
      </c>
      <c r="D393" s="20">
        <v>1000</v>
      </c>
      <c r="E393" s="20">
        <v>166.8</v>
      </c>
      <c r="F393" s="25">
        <v>167.1</v>
      </c>
      <c r="G393" s="25"/>
      <c r="H393" s="22">
        <v>300</v>
      </c>
      <c r="I393" s="22"/>
      <c r="J393" s="22">
        <v>300</v>
      </c>
    </row>
    <row r="394" spans="1:10" ht="14.25" customHeight="1">
      <c r="A394" s="19">
        <v>45419</v>
      </c>
      <c r="B394" s="20" t="s">
        <v>15</v>
      </c>
      <c r="C394" s="20" t="s">
        <v>14</v>
      </c>
      <c r="D394" s="20">
        <v>1000</v>
      </c>
      <c r="E394" s="20">
        <v>170.01</v>
      </c>
      <c r="F394" s="25">
        <v>170.42</v>
      </c>
      <c r="G394" s="25"/>
      <c r="H394" s="23">
        <v>-410</v>
      </c>
      <c r="I394" s="23"/>
      <c r="J394" s="23">
        <v>-410</v>
      </c>
    </row>
    <row r="395" spans="1:10" ht="14.25" customHeight="1">
      <c r="A395" s="19">
        <v>45419</v>
      </c>
      <c r="B395" s="20" t="s">
        <v>21</v>
      </c>
      <c r="C395" s="20" t="s">
        <v>17</v>
      </c>
      <c r="D395" s="20">
        <v>100000</v>
      </c>
      <c r="E395" s="20">
        <v>1.6317999999999999</v>
      </c>
      <c r="F395" s="25">
        <v>1.6348</v>
      </c>
      <c r="G395" s="25"/>
      <c r="H395" s="22">
        <v>300</v>
      </c>
      <c r="I395" s="22"/>
      <c r="J395" s="22">
        <v>300</v>
      </c>
    </row>
    <row r="396" spans="1:10" ht="14.25" customHeight="1">
      <c r="A396" s="19">
        <v>45418</v>
      </c>
      <c r="B396" s="20" t="s">
        <v>15</v>
      </c>
      <c r="C396" s="20" t="s">
        <v>17</v>
      </c>
      <c r="D396" s="20">
        <v>1000</v>
      </c>
      <c r="E396" s="20">
        <v>169.9</v>
      </c>
      <c r="F396" s="25">
        <v>170.2</v>
      </c>
      <c r="G396" s="25"/>
      <c r="H396" s="22">
        <v>300</v>
      </c>
      <c r="I396" s="22"/>
      <c r="J396" s="22">
        <v>300</v>
      </c>
    </row>
    <row r="397" spans="1:10" ht="14.25" customHeight="1">
      <c r="A397" s="19">
        <v>45418</v>
      </c>
      <c r="B397" s="20" t="s">
        <v>20</v>
      </c>
      <c r="C397" s="20" t="s">
        <v>17</v>
      </c>
      <c r="D397" s="20">
        <v>1000</v>
      </c>
      <c r="E397" s="20">
        <v>193.2</v>
      </c>
      <c r="F397" s="25">
        <v>193.5</v>
      </c>
      <c r="G397" s="25"/>
      <c r="H397" s="22">
        <v>300</v>
      </c>
      <c r="I397" s="22"/>
      <c r="J397" s="22">
        <v>300</v>
      </c>
    </row>
    <row r="398" spans="1:10" ht="14.25" customHeight="1">
      <c r="A398" s="19">
        <v>45415</v>
      </c>
      <c r="B398" s="20" t="s">
        <v>30</v>
      </c>
      <c r="C398" s="20" t="s">
        <v>14</v>
      </c>
      <c r="D398" s="20">
        <v>100000</v>
      </c>
      <c r="E398" s="20">
        <v>0.59819999999999995</v>
      </c>
      <c r="F398" s="25">
        <v>0.60229999999999995</v>
      </c>
      <c r="G398" s="25"/>
      <c r="H398" s="23">
        <v>-410</v>
      </c>
      <c r="I398" s="23"/>
      <c r="J398" s="23">
        <v>-410</v>
      </c>
    </row>
    <row r="399" spans="1:10" ht="14.25" customHeight="1">
      <c r="A399" s="19">
        <v>45415</v>
      </c>
      <c r="B399" s="20" t="s">
        <v>31</v>
      </c>
      <c r="C399" s="20" t="s">
        <v>17</v>
      </c>
      <c r="D399" s="20">
        <v>1000</v>
      </c>
      <c r="E399" s="20">
        <v>152.44999999999999</v>
      </c>
      <c r="F399" s="25">
        <v>152.75</v>
      </c>
      <c r="G399" s="25"/>
      <c r="H399" s="22">
        <v>300</v>
      </c>
      <c r="I399" s="22"/>
      <c r="J399" s="22">
        <v>300</v>
      </c>
    </row>
    <row r="400" spans="1:10" ht="14.25" customHeight="1">
      <c r="A400" s="19">
        <v>45415</v>
      </c>
      <c r="B400" s="20" t="s">
        <v>32</v>
      </c>
      <c r="C400" s="20" t="s">
        <v>17</v>
      </c>
      <c r="D400" s="20">
        <v>1000</v>
      </c>
      <c r="E400" s="20">
        <v>91.88</v>
      </c>
      <c r="F400" s="25">
        <v>92.18</v>
      </c>
      <c r="G400" s="25"/>
      <c r="H400" s="22">
        <v>300</v>
      </c>
      <c r="I400" s="22"/>
      <c r="J400" s="22">
        <v>300</v>
      </c>
    </row>
    <row r="401" spans="1:10" ht="14.25" customHeight="1">
      <c r="A401" s="19">
        <v>45415</v>
      </c>
      <c r="B401" s="20" t="s">
        <v>33</v>
      </c>
      <c r="C401" s="20" t="s">
        <v>17</v>
      </c>
      <c r="D401" s="20">
        <v>100000</v>
      </c>
      <c r="E401" s="20">
        <v>0.82250000000000001</v>
      </c>
      <c r="F401" s="25">
        <v>0.82550000000000001</v>
      </c>
      <c r="G401" s="25"/>
      <c r="H401" s="22">
        <v>300</v>
      </c>
      <c r="I401" s="22"/>
      <c r="J401" s="22">
        <v>300</v>
      </c>
    </row>
    <row r="402" spans="1:10" ht="14.25" customHeight="1">
      <c r="A402" s="19">
        <v>45414</v>
      </c>
      <c r="B402" s="20" t="s">
        <v>29</v>
      </c>
      <c r="C402" s="20" t="s">
        <v>14</v>
      </c>
      <c r="D402" s="20">
        <v>100000</v>
      </c>
      <c r="E402" s="20">
        <v>1.7172000000000001</v>
      </c>
      <c r="F402" s="25">
        <v>1.7141999999999999</v>
      </c>
      <c r="G402" s="25"/>
      <c r="H402" s="22">
        <v>300</v>
      </c>
      <c r="I402" s="22"/>
      <c r="J402" s="22">
        <v>300</v>
      </c>
    </row>
    <row r="403" spans="1:10" ht="14.25" customHeight="1">
      <c r="A403" s="19">
        <v>45414</v>
      </c>
      <c r="B403" s="20" t="s">
        <v>28</v>
      </c>
      <c r="C403" s="20" t="s">
        <v>14</v>
      </c>
      <c r="D403" s="20">
        <v>100000</v>
      </c>
      <c r="E403" s="20">
        <v>1.4696</v>
      </c>
      <c r="F403" s="25">
        <v>1.4665999999999999</v>
      </c>
      <c r="G403" s="25"/>
      <c r="H403" s="22">
        <v>300</v>
      </c>
      <c r="I403" s="22"/>
      <c r="J403" s="22">
        <v>300</v>
      </c>
    </row>
    <row r="404" spans="1:10" ht="14.25" customHeight="1">
      <c r="A404" s="19">
        <v>45413</v>
      </c>
      <c r="B404" s="20" t="s">
        <v>29</v>
      </c>
      <c r="C404" s="20" t="s">
        <v>14</v>
      </c>
      <c r="D404" s="20">
        <v>100000</v>
      </c>
      <c r="E404" s="20">
        <v>1.7182999999999999</v>
      </c>
      <c r="F404" s="25">
        <v>1.7153</v>
      </c>
      <c r="G404" s="25"/>
      <c r="H404" s="22">
        <v>300</v>
      </c>
      <c r="I404" s="22"/>
      <c r="J404" s="22">
        <v>300</v>
      </c>
    </row>
    <row r="405" spans="1:10" ht="14.25" customHeight="1">
      <c r="A405" s="19"/>
      <c r="B405" s="20"/>
      <c r="C405" s="20"/>
      <c r="D405" s="20"/>
      <c r="E405" s="20"/>
      <c r="F405" s="25"/>
      <c r="G405" s="25"/>
      <c r="H405" s="22"/>
      <c r="I405" s="22"/>
      <c r="J405" s="22"/>
    </row>
    <row r="406" spans="1:10" ht="14.25" customHeight="1">
      <c r="A406" s="19">
        <v>45412</v>
      </c>
      <c r="B406" s="20" t="s">
        <v>21</v>
      </c>
      <c r="C406" s="20" t="s">
        <v>17</v>
      </c>
      <c r="D406" s="20">
        <v>100000</v>
      </c>
      <c r="E406" s="20">
        <v>1.6445000000000001</v>
      </c>
      <c r="F406" s="25">
        <v>1.6475</v>
      </c>
      <c r="G406" s="25"/>
      <c r="H406" s="22">
        <v>300</v>
      </c>
      <c r="I406" s="22"/>
      <c r="J406" s="22">
        <v>300</v>
      </c>
    </row>
    <row r="407" spans="1:10" ht="14.25" customHeight="1">
      <c r="A407" s="19">
        <v>45412</v>
      </c>
      <c r="B407" s="20" t="s">
        <v>24</v>
      </c>
      <c r="C407" s="20" t="s">
        <v>17</v>
      </c>
      <c r="D407" s="20">
        <v>100000</v>
      </c>
      <c r="E407" s="20">
        <v>1.9234</v>
      </c>
      <c r="F407" s="25">
        <v>1.9263999999999999</v>
      </c>
      <c r="G407" s="25"/>
      <c r="H407" s="22">
        <v>300</v>
      </c>
      <c r="I407" s="22"/>
      <c r="J407" s="22">
        <v>300</v>
      </c>
    </row>
    <row r="408" spans="1:10" ht="14.25" customHeight="1">
      <c r="A408" s="19">
        <v>45412</v>
      </c>
      <c r="B408" s="20" t="s">
        <v>20</v>
      </c>
      <c r="C408" s="20" t="s">
        <v>17</v>
      </c>
      <c r="D408" s="20">
        <v>1000</v>
      </c>
      <c r="E408" s="20">
        <v>196.95</v>
      </c>
      <c r="F408" s="25">
        <v>197.25</v>
      </c>
      <c r="G408" s="25"/>
      <c r="H408" s="22">
        <v>300</v>
      </c>
      <c r="I408" s="22"/>
      <c r="J408" s="22">
        <v>300</v>
      </c>
    </row>
    <row r="409" spans="1:10" ht="14.25" customHeight="1">
      <c r="A409" s="19">
        <v>45411</v>
      </c>
      <c r="B409" s="20" t="s">
        <v>32</v>
      </c>
      <c r="C409" s="20" t="s">
        <v>17</v>
      </c>
      <c r="D409" s="20">
        <v>1000</v>
      </c>
      <c r="E409" s="20">
        <v>93.39</v>
      </c>
      <c r="F409" s="25">
        <v>93.69</v>
      </c>
      <c r="G409" s="25"/>
      <c r="H409" s="22">
        <v>300</v>
      </c>
      <c r="I409" s="22"/>
      <c r="J409" s="22">
        <v>300</v>
      </c>
    </row>
    <row r="410" spans="1:10" ht="14.25" customHeight="1">
      <c r="A410" s="19">
        <v>45411</v>
      </c>
      <c r="B410" s="20" t="s">
        <v>31</v>
      </c>
      <c r="C410" s="20" t="s">
        <v>17</v>
      </c>
      <c r="D410" s="20">
        <v>1000</v>
      </c>
      <c r="E410" s="20">
        <v>156.19</v>
      </c>
      <c r="F410" s="25">
        <v>156.49</v>
      </c>
      <c r="G410" s="25"/>
      <c r="H410" s="22">
        <v>300</v>
      </c>
      <c r="I410" s="22"/>
      <c r="J410" s="22">
        <v>300</v>
      </c>
    </row>
    <row r="411" spans="1:10" ht="14.25" customHeight="1">
      <c r="A411" s="19">
        <v>45411</v>
      </c>
      <c r="B411" s="20" t="s">
        <v>13</v>
      </c>
      <c r="C411" s="20" t="s">
        <v>17</v>
      </c>
      <c r="D411" s="20">
        <v>1000</v>
      </c>
      <c r="E411" s="20">
        <v>114.22</v>
      </c>
      <c r="F411" s="25">
        <v>114.52</v>
      </c>
      <c r="G411" s="25"/>
      <c r="H411" s="22">
        <v>300</v>
      </c>
      <c r="I411" s="22"/>
      <c r="J411" s="22">
        <v>300</v>
      </c>
    </row>
    <row r="412" spans="1:10" ht="14.25" customHeight="1">
      <c r="A412" s="19">
        <v>45408</v>
      </c>
      <c r="B412" s="20" t="s">
        <v>15</v>
      </c>
      <c r="C412" s="20" t="s">
        <v>17</v>
      </c>
      <c r="D412" s="20">
        <v>1000</v>
      </c>
      <c r="E412" s="20">
        <v>171.18</v>
      </c>
      <c r="F412" s="25">
        <v>171.68</v>
      </c>
      <c r="G412" s="25"/>
      <c r="H412" s="22">
        <v>500</v>
      </c>
      <c r="I412" s="22"/>
      <c r="J412" s="22">
        <v>500</v>
      </c>
    </row>
    <row r="413" spans="1:10" ht="14.25" customHeight="1">
      <c r="A413" s="19">
        <v>45408</v>
      </c>
      <c r="B413" s="20" t="s">
        <v>31</v>
      </c>
      <c r="C413" s="20" t="s">
        <v>17</v>
      </c>
      <c r="D413" s="20">
        <v>1000</v>
      </c>
      <c r="E413" s="20">
        <v>156.08000000000001</v>
      </c>
      <c r="F413" s="25">
        <v>156.68</v>
      </c>
      <c r="G413" s="25"/>
      <c r="H413" s="22">
        <v>600</v>
      </c>
      <c r="I413" s="22"/>
      <c r="J413" s="22">
        <v>600</v>
      </c>
    </row>
    <row r="414" spans="1:10" ht="14.25" customHeight="1">
      <c r="A414" s="19">
        <v>45408</v>
      </c>
      <c r="B414" s="20" t="s">
        <v>34</v>
      </c>
      <c r="C414" s="20" t="s">
        <v>17</v>
      </c>
      <c r="D414" s="20">
        <v>100000</v>
      </c>
      <c r="E414" s="20">
        <v>1.8</v>
      </c>
      <c r="F414" s="25">
        <v>1.8029999999999999</v>
      </c>
      <c r="G414" s="25"/>
      <c r="H414" s="22">
        <v>300</v>
      </c>
      <c r="I414" s="22"/>
      <c r="J414" s="22">
        <v>300</v>
      </c>
    </row>
    <row r="415" spans="1:10" ht="14.25" customHeight="1">
      <c r="A415" s="19">
        <v>45408</v>
      </c>
      <c r="B415" s="20" t="s">
        <v>23</v>
      </c>
      <c r="C415" s="20" t="s">
        <v>17</v>
      </c>
      <c r="D415" s="20">
        <v>100000</v>
      </c>
      <c r="E415" s="20">
        <v>2.1008</v>
      </c>
      <c r="F415" s="25">
        <v>2.1038000000000001</v>
      </c>
      <c r="G415" s="25"/>
      <c r="H415" s="22">
        <v>300</v>
      </c>
      <c r="I415" s="22"/>
      <c r="J415" s="22">
        <v>300</v>
      </c>
    </row>
    <row r="416" spans="1:10" ht="14.25" customHeight="1">
      <c r="A416" s="19">
        <v>45407</v>
      </c>
      <c r="B416" s="20" t="s">
        <v>34</v>
      </c>
      <c r="C416" s="20" t="s">
        <v>17</v>
      </c>
      <c r="D416" s="20">
        <v>100000</v>
      </c>
      <c r="E416" s="20">
        <v>1.7997000000000001</v>
      </c>
      <c r="F416" s="25">
        <v>1.8027</v>
      </c>
      <c r="G416" s="25"/>
      <c r="H416" s="22">
        <v>300</v>
      </c>
      <c r="I416" s="22"/>
      <c r="J416" s="22">
        <v>300</v>
      </c>
    </row>
    <row r="417" spans="1:10" ht="14.25" customHeight="1">
      <c r="A417" s="19">
        <v>45407</v>
      </c>
      <c r="B417" s="20" t="s">
        <v>35</v>
      </c>
      <c r="C417" s="20" t="s">
        <v>17</v>
      </c>
      <c r="D417" s="20">
        <v>100000</v>
      </c>
      <c r="E417" s="20">
        <v>1.25</v>
      </c>
      <c r="F417" s="25">
        <v>1.2529999999999999</v>
      </c>
      <c r="G417" s="25"/>
      <c r="H417" s="22">
        <v>300</v>
      </c>
      <c r="I417" s="22"/>
      <c r="J417" s="22">
        <v>300</v>
      </c>
    </row>
    <row r="418" spans="1:10" ht="14.25" customHeight="1">
      <c r="A418" s="19">
        <v>45407</v>
      </c>
      <c r="B418" s="20" t="s">
        <v>16</v>
      </c>
      <c r="C418" s="20" t="s">
        <v>14</v>
      </c>
      <c r="D418" s="20">
        <v>100000</v>
      </c>
      <c r="E418" s="20">
        <v>0.9143</v>
      </c>
      <c r="F418" s="25">
        <v>0.9113</v>
      </c>
      <c r="G418" s="25"/>
      <c r="H418" s="22">
        <v>300</v>
      </c>
      <c r="I418" s="22"/>
      <c r="J418" s="22">
        <v>300</v>
      </c>
    </row>
    <row r="419" spans="1:10" ht="14.25" customHeight="1">
      <c r="A419" s="19">
        <v>45407</v>
      </c>
      <c r="B419" s="20" t="s">
        <v>19</v>
      </c>
      <c r="C419" s="20" t="s">
        <v>17</v>
      </c>
      <c r="D419" s="20">
        <v>1000</v>
      </c>
      <c r="E419" s="20">
        <v>166.84</v>
      </c>
      <c r="F419" s="25">
        <v>167.54</v>
      </c>
      <c r="G419" s="25"/>
      <c r="H419" s="22">
        <v>700</v>
      </c>
      <c r="I419" s="22"/>
      <c r="J419" s="22">
        <v>700</v>
      </c>
    </row>
    <row r="420" spans="1:10" ht="14.25" customHeight="1">
      <c r="A420" s="19">
        <v>45406</v>
      </c>
      <c r="B420" s="20" t="s">
        <v>29</v>
      </c>
      <c r="C420" s="20" t="s">
        <v>17</v>
      </c>
      <c r="D420" s="20">
        <v>100000</v>
      </c>
      <c r="E420" s="20">
        <v>1.7064999999999999</v>
      </c>
      <c r="F420" s="25">
        <v>1.7095</v>
      </c>
      <c r="G420" s="25"/>
      <c r="H420" s="22">
        <v>300</v>
      </c>
      <c r="I420" s="22"/>
      <c r="J420" s="22">
        <v>300</v>
      </c>
    </row>
    <row r="421" spans="1:10" ht="14.25" customHeight="1">
      <c r="A421" s="19">
        <v>45406</v>
      </c>
      <c r="B421" s="20" t="s">
        <v>28</v>
      </c>
      <c r="C421" s="20" t="s">
        <v>17</v>
      </c>
      <c r="D421" s="20">
        <v>100000</v>
      </c>
      <c r="E421" s="20">
        <v>1.4644999999999999</v>
      </c>
      <c r="F421" s="25">
        <v>1.4675</v>
      </c>
      <c r="G421" s="25"/>
      <c r="H421" s="22">
        <v>300</v>
      </c>
      <c r="I421" s="22"/>
      <c r="J421" s="22">
        <v>300</v>
      </c>
    </row>
    <row r="422" spans="1:10" ht="14.25" customHeight="1">
      <c r="A422" s="19">
        <v>45406</v>
      </c>
      <c r="B422" s="20" t="s">
        <v>36</v>
      </c>
      <c r="C422" s="20" t="s">
        <v>17</v>
      </c>
      <c r="D422" s="20">
        <v>100000</v>
      </c>
      <c r="E422" s="20">
        <v>1.3688</v>
      </c>
      <c r="F422" s="25">
        <v>1.3717999999999999</v>
      </c>
      <c r="G422" s="25"/>
      <c r="H422" s="22">
        <v>300</v>
      </c>
      <c r="I422" s="22"/>
      <c r="J422" s="22">
        <v>300</v>
      </c>
    </row>
    <row r="423" spans="1:10" ht="14.25" customHeight="1">
      <c r="A423" s="19">
        <v>45405</v>
      </c>
      <c r="B423" s="20" t="s">
        <v>19</v>
      </c>
      <c r="C423" s="20" t="s">
        <v>14</v>
      </c>
      <c r="D423" s="20">
        <v>1000</v>
      </c>
      <c r="E423" s="20">
        <v>164.7</v>
      </c>
      <c r="F423" s="25">
        <v>165.11</v>
      </c>
      <c r="G423" s="25"/>
      <c r="H423" s="23">
        <v>-410</v>
      </c>
      <c r="I423" s="23"/>
      <c r="J423" s="23">
        <v>-410</v>
      </c>
    </row>
    <row r="424" spans="1:10" ht="14.25" customHeight="1">
      <c r="A424" s="19">
        <v>45405</v>
      </c>
      <c r="B424" s="20" t="s">
        <v>23</v>
      </c>
      <c r="C424" s="20" t="s">
        <v>17</v>
      </c>
      <c r="D424" s="20">
        <v>100000</v>
      </c>
      <c r="E424" s="20">
        <v>2.0895000000000001</v>
      </c>
      <c r="F424" s="25">
        <v>2.0924999999999998</v>
      </c>
      <c r="G424" s="25"/>
      <c r="H424" s="22">
        <v>300</v>
      </c>
      <c r="I424" s="22"/>
      <c r="J424" s="22">
        <v>300</v>
      </c>
    </row>
    <row r="425" spans="1:10" ht="14.25" customHeight="1">
      <c r="A425" s="19">
        <v>45405</v>
      </c>
      <c r="B425" s="20" t="s">
        <v>24</v>
      </c>
      <c r="C425" s="20" t="s">
        <v>17</v>
      </c>
      <c r="D425" s="20">
        <v>100000</v>
      </c>
      <c r="E425" s="20">
        <v>1.9145000000000001</v>
      </c>
      <c r="F425" s="25">
        <v>1.9175</v>
      </c>
      <c r="G425" s="25"/>
      <c r="H425" s="22">
        <v>300</v>
      </c>
      <c r="I425" s="22"/>
      <c r="J425" s="22">
        <v>300</v>
      </c>
    </row>
    <row r="426" spans="1:10" ht="14.25" customHeight="1">
      <c r="A426" s="19">
        <v>45404</v>
      </c>
      <c r="B426" s="20" t="s">
        <v>35</v>
      </c>
      <c r="C426" s="20" t="s">
        <v>14</v>
      </c>
      <c r="D426" s="20">
        <v>100000</v>
      </c>
      <c r="E426" s="20">
        <v>1.2341</v>
      </c>
      <c r="F426" s="25">
        <v>1.2311000000000001</v>
      </c>
      <c r="G426" s="25"/>
      <c r="H426" s="22">
        <v>300</v>
      </c>
      <c r="I426" s="22"/>
      <c r="J426" s="22">
        <v>300</v>
      </c>
    </row>
    <row r="427" spans="1:10" ht="14.25" customHeight="1">
      <c r="A427" s="19">
        <v>45404</v>
      </c>
      <c r="B427" s="20" t="s">
        <v>26</v>
      </c>
      <c r="C427" s="20" t="s">
        <v>14</v>
      </c>
      <c r="D427" s="20">
        <v>100000</v>
      </c>
      <c r="E427" s="20">
        <v>1.1246</v>
      </c>
      <c r="F427" s="25">
        <v>1.1215999999999999</v>
      </c>
      <c r="G427" s="25"/>
      <c r="H427" s="22">
        <v>300</v>
      </c>
      <c r="I427" s="22"/>
      <c r="J427" s="22">
        <v>300</v>
      </c>
    </row>
    <row r="428" spans="1:10" ht="14.25" customHeight="1">
      <c r="A428" s="19">
        <v>45404</v>
      </c>
      <c r="B428" s="20" t="s">
        <v>19</v>
      </c>
      <c r="C428" s="20" t="s">
        <v>14</v>
      </c>
      <c r="D428" s="20">
        <v>1000</v>
      </c>
      <c r="E428" s="20">
        <v>165</v>
      </c>
      <c r="F428" s="25">
        <v>164.7</v>
      </c>
      <c r="G428" s="25"/>
      <c r="H428" s="22">
        <v>300</v>
      </c>
      <c r="I428" s="22"/>
      <c r="J428" s="22">
        <v>300</v>
      </c>
    </row>
    <row r="429" spans="1:10" ht="14.25" customHeight="1">
      <c r="A429" s="19">
        <v>45401</v>
      </c>
      <c r="B429" s="20" t="s">
        <v>22</v>
      </c>
      <c r="C429" s="20" t="s">
        <v>17</v>
      </c>
      <c r="D429" s="20">
        <v>100000</v>
      </c>
      <c r="E429" s="20">
        <v>0.64049999999999996</v>
      </c>
      <c r="F429" s="25">
        <v>0.64349999999999996</v>
      </c>
      <c r="G429" s="25"/>
      <c r="H429" s="22">
        <v>300</v>
      </c>
      <c r="I429" s="22"/>
      <c r="J429" s="22">
        <v>300</v>
      </c>
    </row>
    <row r="430" spans="1:10" ht="14.25" customHeight="1">
      <c r="A430" s="19">
        <v>45401</v>
      </c>
      <c r="B430" s="20" t="s">
        <v>20</v>
      </c>
      <c r="C430" s="20" t="s">
        <v>14</v>
      </c>
      <c r="D430" s="20">
        <v>1000</v>
      </c>
      <c r="E430" s="20">
        <v>191.41</v>
      </c>
      <c r="F430" s="25">
        <v>191.81</v>
      </c>
      <c r="G430" s="25"/>
      <c r="H430" s="23">
        <v>-400</v>
      </c>
      <c r="I430" s="23"/>
      <c r="J430" s="23">
        <v>-400</v>
      </c>
    </row>
    <row r="431" spans="1:10" ht="14.25" customHeight="1">
      <c r="A431" s="19">
        <v>45401</v>
      </c>
      <c r="B431" s="20" t="s">
        <v>35</v>
      </c>
      <c r="C431" s="20" t="s">
        <v>17</v>
      </c>
      <c r="D431" s="20">
        <v>100000</v>
      </c>
      <c r="E431" s="20">
        <v>1.2423999999999999</v>
      </c>
      <c r="F431" s="25">
        <v>1.2454000000000001</v>
      </c>
      <c r="G431" s="25"/>
      <c r="H431" s="22">
        <v>300</v>
      </c>
      <c r="I431" s="22"/>
      <c r="J431" s="22">
        <v>300</v>
      </c>
    </row>
    <row r="432" spans="1:10" ht="14.25" customHeight="1">
      <c r="A432" s="19">
        <v>45400</v>
      </c>
      <c r="B432" s="20" t="s">
        <v>15</v>
      </c>
      <c r="C432" s="20" t="s">
        <v>14</v>
      </c>
      <c r="D432" s="20">
        <v>1000</v>
      </c>
      <c r="E432" s="20">
        <v>169.8</v>
      </c>
      <c r="F432" s="25">
        <v>169.5</v>
      </c>
      <c r="G432" s="25"/>
      <c r="H432" s="22">
        <v>300</v>
      </c>
      <c r="I432" s="22"/>
      <c r="J432" s="22">
        <v>300</v>
      </c>
    </row>
    <row r="433" spans="1:10" ht="14.25" customHeight="1">
      <c r="A433" s="19">
        <v>45400</v>
      </c>
      <c r="B433" s="20" t="s">
        <v>19</v>
      </c>
      <c r="C433" s="20" t="s">
        <v>14</v>
      </c>
      <c r="D433" s="20">
        <v>1000</v>
      </c>
      <c r="E433" s="20">
        <v>164.8</v>
      </c>
      <c r="F433" s="25">
        <v>164.11</v>
      </c>
      <c r="G433" s="25"/>
      <c r="H433" s="22">
        <v>690</v>
      </c>
      <c r="I433" s="22"/>
      <c r="J433" s="22">
        <v>690</v>
      </c>
    </row>
    <row r="434" spans="1:10" ht="14.25" customHeight="1">
      <c r="A434" s="19">
        <v>45399</v>
      </c>
      <c r="B434" s="20" t="s">
        <v>20</v>
      </c>
      <c r="C434" s="20" t="s">
        <v>14</v>
      </c>
      <c r="D434" s="20">
        <v>1000</v>
      </c>
      <c r="E434" s="20">
        <v>192.63</v>
      </c>
      <c r="F434" s="25">
        <v>192.33</v>
      </c>
      <c r="G434" s="25"/>
      <c r="H434" s="22">
        <v>300</v>
      </c>
      <c r="I434" s="22"/>
      <c r="J434" s="22">
        <v>300</v>
      </c>
    </row>
    <row r="435" spans="1:10" ht="14.25" customHeight="1">
      <c r="A435" s="19">
        <v>45399</v>
      </c>
      <c r="B435" s="20" t="s">
        <v>36</v>
      </c>
      <c r="C435" s="20" t="s">
        <v>14</v>
      </c>
      <c r="D435" s="20">
        <v>100000</v>
      </c>
      <c r="E435" s="20">
        <v>1.3808</v>
      </c>
      <c r="F435" s="25">
        <v>1.3782000000000001</v>
      </c>
      <c r="G435" s="25"/>
      <c r="H435" s="22">
        <v>300</v>
      </c>
      <c r="I435" s="22"/>
      <c r="J435" s="22">
        <v>300</v>
      </c>
    </row>
    <row r="436" spans="1:10" ht="14.25" customHeight="1">
      <c r="A436" s="19">
        <v>45399</v>
      </c>
      <c r="B436" s="20" t="s">
        <v>16</v>
      </c>
      <c r="C436" s="20" t="s">
        <v>14</v>
      </c>
      <c r="D436" s="20">
        <v>100000</v>
      </c>
      <c r="E436" s="20">
        <v>0.91120000000000001</v>
      </c>
      <c r="F436" s="25">
        <v>0.90820000000000001</v>
      </c>
      <c r="G436" s="25"/>
      <c r="H436" s="22">
        <v>300</v>
      </c>
      <c r="I436" s="22"/>
      <c r="J436" s="22">
        <v>300</v>
      </c>
    </row>
    <row r="437" spans="1:10" ht="14.25" customHeight="1">
      <c r="A437" s="19">
        <v>45399</v>
      </c>
      <c r="B437" s="20" t="s">
        <v>35</v>
      </c>
      <c r="C437" s="20" t="s">
        <v>17</v>
      </c>
      <c r="D437" s="20">
        <v>100000</v>
      </c>
      <c r="E437" s="20">
        <v>1.2455000000000001</v>
      </c>
      <c r="F437" s="25">
        <v>1.2484999999999999</v>
      </c>
      <c r="G437" s="25"/>
      <c r="H437" s="22">
        <v>300</v>
      </c>
      <c r="I437" s="22"/>
      <c r="J437" s="22">
        <v>300</v>
      </c>
    </row>
    <row r="438" spans="1:10" ht="14.25" customHeight="1">
      <c r="A438" s="19">
        <v>45398</v>
      </c>
      <c r="B438" s="20" t="s">
        <v>23</v>
      </c>
      <c r="C438" s="20" t="s">
        <v>14</v>
      </c>
      <c r="D438" s="20">
        <v>100000</v>
      </c>
      <c r="E438" s="20">
        <v>2.1105</v>
      </c>
      <c r="F438" s="25">
        <v>2.1074999999999999</v>
      </c>
      <c r="G438" s="25"/>
      <c r="H438" s="22">
        <v>300</v>
      </c>
      <c r="I438" s="22"/>
      <c r="J438" s="22">
        <v>300</v>
      </c>
    </row>
    <row r="439" spans="1:10" ht="14.25" customHeight="1">
      <c r="A439" s="19">
        <v>45398</v>
      </c>
      <c r="B439" s="20" t="s">
        <v>15</v>
      </c>
      <c r="C439" s="20" t="s">
        <v>17</v>
      </c>
      <c r="D439" s="20">
        <v>1000</v>
      </c>
      <c r="E439" s="20">
        <v>169.45</v>
      </c>
      <c r="F439" s="25">
        <v>169.85</v>
      </c>
      <c r="G439" s="25"/>
      <c r="H439" s="22">
        <v>300</v>
      </c>
      <c r="I439" s="22"/>
      <c r="J439" s="22">
        <v>300</v>
      </c>
    </row>
    <row r="440" spans="1:10" ht="14.25" customHeight="1">
      <c r="A440" s="19">
        <v>45397</v>
      </c>
      <c r="B440" s="20" t="s">
        <v>23</v>
      </c>
      <c r="C440" s="20" t="s">
        <v>17</v>
      </c>
      <c r="D440" s="20">
        <v>100000</v>
      </c>
      <c r="E440" s="20">
        <v>2.1015000000000001</v>
      </c>
      <c r="F440" s="25">
        <v>2.1044999999999998</v>
      </c>
      <c r="G440" s="25"/>
      <c r="H440" s="22">
        <v>300</v>
      </c>
      <c r="I440" s="22"/>
      <c r="J440" s="22">
        <v>300</v>
      </c>
    </row>
    <row r="441" spans="1:10" ht="14.25" customHeight="1">
      <c r="A441" s="19">
        <v>45397</v>
      </c>
      <c r="B441" s="20" t="s">
        <v>20</v>
      </c>
      <c r="C441" s="20" t="s">
        <v>17</v>
      </c>
      <c r="D441" s="20">
        <v>1000</v>
      </c>
      <c r="E441" s="20">
        <v>191.89</v>
      </c>
      <c r="F441" s="25">
        <v>192.19</v>
      </c>
      <c r="G441" s="25"/>
      <c r="H441" s="22">
        <v>300</v>
      </c>
      <c r="I441" s="22"/>
      <c r="J441" s="22">
        <v>300</v>
      </c>
    </row>
    <row r="442" spans="1:10" ht="14.25" customHeight="1">
      <c r="A442" s="19">
        <v>45394</v>
      </c>
      <c r="B442" s="20" t="s">
        <v>23</v>
      </c>
      <c r="C442" s="20" t="s">
        <v>14</v>
      </c>
      <c r="D442" s="20">
        <v>100000</v>
      </c>
      <c r="E442" s="20">
        <v>2.0935000000000001</v>
      </c>
      <c r="F442" s="25">
        <v>2.0905</v>
      </c>
      <c r="G442" s="25"/>
      <c r="H442" s="22">
        <v>300</v>
      </c>
      <c r="I442" s="22"/>
      <c r="J442" s="22">
        <v>300</v>
      </c>
    </row>
    <row r="443" spans="1:10" ht="14.25" customHeight="1">
      <c r="A443" s="19">
        <v>45394</v>
      </c>
      <c r="B443" s="20" t="s">
        <v>20</v>
      </c>
      <c r="C443" s="20" t="s">
        <v>17</v>
      </c>
      <c r="D443" s="20">
        <v>1000</v>
      </c>
      <c r="E443" s="20">
        <v>192.12</v>
      </c>
      <c r="F443" s="25">
        <v>191.62</v>
      </c>
      <c r="G443" s="25"/>
      <c r="H443" s="23">
        <v>-400</v>
      </c>
      <c r="I443" s="23"/>
      <c r="J443" s="23">
        <v>-400</v>
      </c>
    </row>
    <row r="444" spans="1:10" ht="14.25" customHeight="1">
      <c r="A444" s="19">
        <v>45393</v>
      </c>
      <c r="B444" s="20" t="s">
        <v>35</v>
      </c>
      <c r="C444" s="20" t="s">
        <v>17</v>
      </c>
      <c r="D444" s="20">
        <v>100000</v>
      </c>
      <c r="E444" s="20">
        <v>1.2554000000000001</v>
      </c>
      <c r="F444" s="25">
        <v>1.2514000000000001</v>
      </c>
      <c r="G444" s="25"/>
      <c r="H444" s="23">
        <v>-400</v>
      </c>
      <c r="I444" s="23"/>
      <c r="J444" s="23">
        <v>-400</v>
      </c>
    </row>
    <row r="445" spans="1:10" ht="14.25" customHeight="1">
      <c r="A445" s="19">
        <v>45393</v>
      </c>
      <c r="B445" s="20" t="s">
        <v>21</v>
      </c>
      <c r="C445" s="20" t="s">
        <v>14</v>
      </c>
      <c r="D445" s="20">
        <v>100000</v>
      </c>
      <c r="E445" s="20">
        <v>1.6465000000000001</v>
      </c>
      <c r="F445" s="25">
        <v>1.6435</v>
      </c>
      <c r="G445" s="25"/>
      <c r="H445" s="24">
        <v>300</v>
      </c>
      <c r="I445" s="24"/>
      <c r="J445" s="24">
        <v>300</v>
      </c>
    </row>
    <row r="446" spans="1:10" ht="14.25" customHeight="1">
      <c r="A446" s="19">
        <v>45393</v>
      </c>
      <c r="B446" s="20" t="s">
        <v>20</v>
      </c>
      <c r="C446" s="20" t="s">
        <v>17</v>
      </c>
      <c r="D446" s="20">
        <v>1000</v>
      </c>
      <c r="E446" s="20">
        <v>191.87</v>
      </c>
      <c r="F446" s="25">
        <v>192.17</v>
      </c>
      <c r="G446" s="25"/>
      <c r="H446" s="24">
        <v>300</v>
      </c>
      <c r="I446" s="24"/>
      <c r="J446" s="24">
        <v>300</v>
      </c>
    </row>
    <row r="447" spans="1:10" ht="14.25" customHeight="1">
      <c r="A447" s="19">
        <v>45392</v>
      </c>
      <c r="B447" s="20" t="s">
        <v>21</v>
      </c>
      <c r="C447" s="20" t="s">
        <v>17</v>
      </c>
      <c r="D447" s="20">
        <v>100000</v>
      </c>
      <c r="E447" s="20">
        <v>1.6398999999999999</v>
      </c>
      <c r="F447" s="25">
        <v>1.6469</v>
      </c>
      <c r="G447" s="25"/>
      <c r="H447" s="22">
        <v>700</v>
      </c>
      <c r="I447" s="22"/>
      <c r="J447" s="22">
        <v>700</v>
      </c>
    </row>
    <row r="448" spans="1:10" ht="14.25" customHeight="1">
      <c r="A448" s="19">
        <v>45392</v>
      </c>
      <c r="B448" s="20" t="s">
        <v>24</v>
      </c>
      <c r="C448" s="20" t="s">
        <v>17</v>
      </c>
      <c r="D448" s="20">
        <v>100000</v>
      </c>
      <c r="E448" s="20">
        <v>1.9175</v>
      </c>
      <c r="F448" s="25">
        <v>1.9245000000000001</v>
      </c>
      <c r="G448" s="25"/>
      <c r="H448" s="22">
        <v>700</v>
      </c>
      <c r="I448" s="22"/>
      <c r="J448" s="22">
        <v>700</v>
      </c>
    </row>
    <row r="449" spans="1:10" ht="14.25" customHeight="1">
      <c r="A449" s="19">
        <v>45391</v>
      </c>
      <c r="B449" s="20" t="s">
        <v>20</v>
      </c>
      <c r="C449" s="20" t="s">
        <v>17</v>
      </c>
      <c r="D449" s="20">
        <v>1000</v>
      </c>
      <c r="E449" s="20">
        <v>192.58</v>
      </c>
      <c r="F449" s="25">
        <v>192.88</v>
      </c>
      <c r="G449" s="25"/>
      <c r="H449" s="22">
        <v>300</v>
      </c>
      <c r="I449" s="22"/>
      <c r="J449" s="22">
        <v>300</v>
      </c>
    </row>
    <row r="450" spans="1:10" ht="14.25" customHeight="1">
      <c r="A450" s="19">
        <v>45391</v>
      </c>
      <c r="B450" s="20" t="s">
        <v>23</v>
      </c>
      <c r="C450" s="20" t="s">
        <v>17</v>
      </c>
      <c r="D450" s="20">
        <v>100000</v>
      </c>
      <c r="E450" s="20">
        <v>1.9169</v>
      </c>
      <c r="F450" s="25">
        <v>1.9198999999999999</v>
      </c>
      <c r="G450" s="25"/>
      <c r="H450" s="22">
        <v>300</v>
      </c>
      <c r="I450" s="22"/>
      <c r="J450" s="22">
        <v>300</v>
      </c>
    </row>
    <row r="451" spans="1:10" ht="14.25" customHeight="1">
      <c r="A451" s="19">
        <v>45390</v>
      </c>
      <c r="B451" s="20" t="s">
        <v>30</v>
      </c>
      <c r="C451" s="20" t="s">
        <v>17</v>
      </c>
      <c r="D451" s="20">
        <v>100000</v>
      </c>
      <c r="E451" s="20">
        <v>0.60189999999999999</v>
      </c>
      <c r="F451" s="25">
        <v>0.60489999999999999</v>
      </c>
      <c r="G451" s="25"/>
      <c r="H451" s="22">
        <v>300</v>
      </c>
      <c r="I451" s="22"/>
      <c r="J451" s="22">
        <v>300</v>
      </c>
    </row>
    <row r="452" spans="1:10" ht="14.25" customHeight="1">
      <c r="A452" s="19">
        <v>45390</v>
      </c>
      <c r="B452" s="20" t="s">
        <v>31</v>
      </c>
      <c r="C452" s="20" t="s">
        <v>14</v>
      </c>
      <c r="D452" s="20">
        <v>1000</v>
      </c>
      <c r="E452" s="20">
        <v>151.91</v>
      </c>
      <c r="F452" s="25">
        <v>151.61000000000001</v>
      </c>
      <c r="G452" s="25"/>
      <c r="H452" s="22">
        <v>300</v>
      </c>
      <c r="I452" s="22"/>
      <c r="J452" s="22">
        <v>300</v>
      </c>
    </row>
    <row r="453" spans="1:10" ht="14.25" customHeight="1">
      <c r="A453" s="19">
        <v>45387</v>
      </c>
      <c r="B453" s="20" t="s">
        <v>26</v>
      </c>
      <c r="C453" s="20" t="s">
        <v>17</v>
      </c>
      <c r="D453" s="20">
        <v>100000</v>
      </c>
      <c r="E453" s="20">
        <v>1.1398999999999999</v>
      </c>
      <c r="F453" s="25">
        <v>1.1429</v>
      </c>
      <c r="G453" s="25"/>
      <c r="H453" s="22">
        <v>300</v>
      </c>
      <c r="I453" s="22"/>
      <c r="J453" s="22">
        <v>300</v>
      </c>
    </row>
    <row r="454" spans="1:10" ht="14.25" customHeight="1">
      <c r="A454" s="19">
        <v>45387</v>
      </c>
      <c r="B454" s="20" t="s">
        <v>18</v>
      </c>
      <c r="C454" s="20" t="s">
        <v>17</v>
      </c>
      <c r="D454" s="20">
        <v>100000</v>
      </c>
      <c r="E454" s="20">
        <v>0.97950000000000004</v>
      </c>
      <c r="F454" s="25">
        <v>0.97550000000000003</v>
      </c>
      <c r="G454" s="25"/>
      <c r="H454" s="23">
        <v>-400</v>
      </c>
      <c r="I454" s="23"/>
      <c r="J454" s="23">
        <v>-400</v>
      </c>
    </row>
    <row r="455" spans="1:10" ht="14.25" customHeight="1">
      <c r="A455" s="19">
        <v>45386</v>
      </c>
      <c r="B455" s="20" t="s">
        <v>19</v>
      </c>
      <c r="C455" s="20" t="s">
        <v>17</v>
      </c>
      <c r="D455" s="20">
        <v>1000</v>
      </c>
      <c r="E455" s="20">
        <v>164.64</v>
      </c>
      <c r="F455" s="25">
        <v>164.24</v>
      </c>
      <c r="G455" s="25"/>
      <c r="H455" s="23">
        <v>-400</v>
      </c>
      <c r="I455" s="23"/>
      <c r="J455" s="23">
        <v>-400</v>
      </c>
    </row>
    <row r="456" spans="1:10" ht="14.25" customHeight="1">
      <c r="A456" s="19">
        <v>45386</v>
      </c>
      <c r="B456" s="20" t="s">
        <v>15</v>
      </c>
      <c r="C456" s="20" t="s">
        <v>14</v>
      </c>
      <c r="D456" s="20">
        <v>1000</v>
      </c>
      <c r="E456" s="20">
        <v>167.79</v>
      </c>
      <c r="F456" s="25">
        <v>167.19</v>
      </c>
      <c r="G456" s="25"/>
      <c r="H456" s="24">
        <v>600</v>
      </c>
      <c r="I456" s="24"/>
      <c r="J456" s="24">
        <v>600</v>
      </c>
    </row>
    <row r="457" spans="1:10" ht="14.25" customHeight="1">
      <c r="A457" s="19">
        <v>45384</v>
      </c>
      <c r="B457" s="20" t="s">
        <v>25</v>
      </c>
      <c r="C457" s="20" t="s">
        <v>17</v>
      </c>
      <c r="D457" s="20">
        <v>100000</v>
      </c>
      <c r="E457" s="20">
        <v>1.0747</v>
      </c>
      <c r="F457" s="25">
        <v>1.0777000000000001</v>
      </c>
      <c r="G457" s="25"/>
      <c r="H457" s="24">
        <v>300</v>
      </c>
      <c r="I457" s="24"/>
      <c r="J457" s="24">
        <v>300</v>
      </c>
    </row>
    <row r="458" spans="1:10" ht="14.25" customHeight="1">
      <c r="A458" s="19">
        <v>45384</v>
      </c>
      <c r="B458" s="20" t="s">
        <v>21</v>
      </c>
      <c r="C458" s="20" t="s">
        <v>17</v>
      </c>
      <c r="D458" s="20">
        <v>100000</v>
      </c>
      <c r="E458" s="20">
        <v>1.6507000000000001</v>
      </c>
      <c r="F458" s="25">
        <v>1.6536999999999999</v>
      </c>
      <c r="G458" s="25"/>
      <c r="H458" s="24">
        <v>300</v>
      </c>
      <c r="I458" s="24"/>
      <c r="J458" s="24">
        <v>300</v>
      </c>
    </row>
    <row r="459" spans="1:10" ht="14.25" customHeight="1">
      <c r="A459" s="19">
        <v>45384</v>
      </c>
      <c r="B459" s="20" t="s">
        <v>15</v>
      </c>
      <c r="C459" s="20" t="s">
        <v>17</v>
      </c>
      <c r="D459" s="20">
        <v>1000</v>
      </c>
      <c r="E459" s="20">
        <v>166.98</v>
      </c>
      <c r="F459" s="25">
        <v>167.28</v>
      </c>
      <c r="G459" s="25"/>
      <c r="H459" s="24">
        <v>300</v>
      </c>
      <c r="I459" s="24"/>
      <c r="J459" s="24">
        <v>300</v>
      </c>
    </row>
    <row r="460" spans="1:10" ht="14.25" customHeight="1">
      <c r="A460" s="19">
        <v>45383</v>
      </c>
      <c r="B460" s="20" t="s">
        <v>36</v>
      </c>
      <c r="C460" s="20" t="s">
        <v>17</v>
      </c>
      <c r="D460" s="20">
        <v>100000</v>
      </c>
      <c r="E460" s="20">
        <v>1.3560000000000001</v>
      </c>
      <c r="F460" s="25">
        <v>1.3587</v>
      </c>
      <c r="G460" s="25"/>
      <c r="H460" s="24">
        <v>270</v>
      </c>
      <c r="I460" s="24"/>
      <c r="J460" s="24">
        <v>270</v>
      </c>
    </row>
    <row r="461" spans="1:10" ht="14.25" customHeight="1">
      <c r="A461" s="19">
        <v>45383</v>
      </c>
      <c r="B461" s="20" t="s">
        <v>28</v>
      </c>
      <c r="C461" s="20" t="s">
        <v>17</v>
      </c>
      <c r="D461" s="20">
        <v>100000</v>
      </c>
      <c r="E461" s="20">
        <v>1.4595</v>
      </c>
      <c r="F461" s="25">
        <v>1.4624999999999999</v>
      </c>
      <c r="G461" s="25"/>
      <c r="H461" s="24">
        <v>300</v>
      </c>
      <c r="I461" s="24"/>
      <c r="J461" s="24">
        <v>300</v>
      </c>
    </row>
    <row r="463" spans="1:10" ht="14.25" customHeight="1">
      <c r="A463" s="19">
        <v>45379</v>
      </c>
      <c r="B463" s="20" t="s">
        <v>23</v>
      </c>
      <c r="C463" s="20" t="s">
        <v>17</v>
      </c>
      <c r="D463" s="20">
        <v>100000</v>
      </c>
      <c r="E463" s="20">
        <v>2.1223999999999998</v>
      </c>
      <c r="F463" s="25">
        <v>2.1254</v>
      </c>
      <c r="G463" s="25"/>
      <c r="H463" s="24">
        <v>300</v>
      </c>
      <c r="I463" s="24"/>
      <c r="J463" s="24">
        <v>300</v>
      </c>
    </row>
    <row r="464" spans="1:10" ht="14.25" customHeight="1">
      <c r="A464" s="19">
        <v>45379</v>
      </c>
      <c r="B464" s="20" t="s">
        <v>24</v>
      </c>
      <c r="C464" s="20" t="s">
        <v>17</v>
      </c>
      <c r="D464" s="20">
        <v>100000</v>
      </c>
      <c r="E464" s="20">
        <v>1.9375</v>
      </c>
      <c r="F464" s="25">
        <v>1.9444999999999999</v>
      </c>
      <c r="G464" s="25"/>
      <c r="H464" s="24">
        <v>700</v>
      </c>
      <c r="I464" s="24"/>
      <c r="J464" s="24">
        <v>700</v>
      </c>
    </row>
    <row r="465" spans="1:10" ht="14.25" customHeight="1">
      <c r="A465" s="19">
        <v>45378</v>
      </c>
      <c r="B465" s="20" t="s">
        <v>15</v>
      </c>
      <c r="C465" s="20" t="s">
        <v>14</v>
      </c>
      <c r="D465" s="20">
        <v>1000</v>
      </c>
      <c r="E465" s="20">
        <v>166.66</v>
      </c>
      <c r="F465" s="25">
        <v>167.07</v>
      </c>
      <c r="G465" s="25"/>
      <c r="H465" s="23">
        <v>-410</v>
      </c>
      <c r="I465" s="23"/>
      <c r="J465" s="23">
        <v>-410</v>
      </c>
    </row>
    <row r="466" spans="1:10" ht="14.25" customHeight="1">
      <c r="A466" s="19">
        <v>45378</v>
      </c>
      <c r="B466" s="20" t="s">
        <v>16</v>
      </c>
      <c r="C466" s="20" t="s">
        <v>14</v>
      </c>
      <c r="D466" s="20">
        <v>100000</v>
      </c>
      <c r="E466" s="20">
        <v>0.90449999999999997</v>
      </c>
      <c r="F466" s="25">
        <v>0.90149999999999997</v>
      </c>
      <c r="G466" s="25"/>
      <c r="H466" s="24">
        <v>300</v>
      </c>
      <c r="I466" s="24"/>
      <c r="J466" s="24">
        <v>300</v>
      </c>
    </row>
    <row r="467" spans="1:10" ht="14.25" customHeight="1">
      <c r="A467" s="19">
        <v>45378</v>
      </c>
      <c r="B467" s="20" t="s">
        <v>31</v>
      </c>
      <c r="C467" s="20" t="s">
        <v>14</v>
      </c>
      <c r="D467" s="20">
        <v>1000</v>
      </c>
      <c r="E467" s="20">
        <v>151.55000000000001</v>
      </c>
      <c r="F467" s="25">
        <v>151.25</v>
      </c>
      <c r="G467" s="25"/>
      <c r="H467" s="24">
        <v>300</v>
      </c>
      <c r="I467" s="24"/>
      <c r="J467" s="24">
        <v>300</v>
      </c>
    </row>
    <row r="468" spans="1:10" ht="14.25" customHeight="1">
      <c r="A468" s="19">
        <v>45377</v>
      </c>
      <c r="B468" s="20" t="s">
        <v>34</v>
      </c>
      <c r="C468" s="20" t="s">
        <v>14</v>
      </c>
      <c r="D468" s="20">
        <v>100000</v>
      </c>
      <c r="E468" s="20">
        <v>1.8025</v>
      </c>
      <c r="F468" s="25">
        <v>1.8066</v>
      </c>
      <c r="G468" s="25"/>
      <c r="H468" s="23">
        <v>-410</v>
      </c>
      <c r="I468" s="23"/>
      <c r="J468" s="23">
        <v>-410</v>
      </c>
    </row>
    <row r="469" spans="1:10" ht="14.25" customHeight="1">
      <c r="A469" s="19">
        <v>45377</v>
      </c>
      <c r="B469" s="20" t="s">
        <v>15</v>
      </c>
      <c r="C469" s="20" t="s">
        <v>17</v>
      </c>
      <c r="D469" s="20">
        <v>1000</v>
      </c>
      <c r="E469" s="20">
        <v>168.15</v>
      </c>
      <c r="F469" s="25">
        <v>167.74</v>
      </c>
      <c r="G469" s="25"/>
      <c r="H469" s="23">
        <v>-410</v>
      </c>
      <c r="I469" s="23"/>
      <c r="J469" s="23">
        <v>-410</v>
      </c>
    </row>
    <row r="470" spans="1:10" ht="14.25" customHeight="1">
      <c r="A470" s="19">
        <v>45373</v>
      </c>
      <c r="B470" s="20" t="s">
        <v>13</v>
      </c>
      <c r="C470" s="20" t="s">
        <v>14</v>
      </c>
      <c r="D470" s="20">
        <v>1000</v>
      </c>
      <c r="E470" s="20">
        <v>111.48</v>
      </c>
      <c r="F470" s="25">
        <v>111.18</v>
      </c>
      <c r="G470" s="25"/>
      <c r="H470" s="24">
        <v>300</v>
      </c>
      <c r="I470" s="24"/>
      <c r="J470" s="24">
        <v>300</v>
      </c>
    </row>
    <row r="471" spans="1:10" ht="14.25" customHeight="1">
      <c r="A471" s="19">
        <v>45373</v>
      </c>
      <c r="B471" s="20" t="s">
        <v>19</v>
      </c>
      <c r="C471" s="20" t="s">
        <v>14</v>
      </c>
      <c r="D471" s="20">
        <v>1000</v>
      </c>
      <c r="E471" s="20">
        <v>163.9</v>
      </c>
      <c r="F471" s="25">
        <v>163.6</v>
      </c>
      <c r="G471" s="25"/>
      <c r="H471" s="24">
        <v>300</v>
      </c>
      <c r="I471" s="24"/>
      <c r="J471" s="24">
        <v>300</v>
      </c>
    </row>
    <row r="472" spans="1:10" ht="14.25" customHeight="1">
      <c r="A472" s="19">
        <v>45373</v>
      </c>
      <c r="B472" s="20" t="s">
        <v>26</v>
      </c>
      <c r="C472" s="20" t="s">
        <v>14</v>
      </c>
      <c r="D472" s="20">
        <v>100000</v>
      </c>
      <c r="E472" s="20">
        <v>1.1355</v>
      </c>
      <c r="F472" s="25">
        <v>1.1325000000000001</v>
      </c>
      <c r="G472" s="25"/>
      <c r="H472" s="24">
        <v>300</v>
      </c>
      <c r="I472" s="24"/>
      <c r="J472" s="24">
        <v>300</v>
      </c>
    </row>
    <row r="473" spans="1:10" ht="14.25" customHeight="1">
      <c r="A473" s="19">
        <v>45372</v>
      </c>
      <c r="B473" s="20" t="s">
        <v>24</v>
      </c>
      <c r="C473" s="20" t="s">
        <v>17</v>
      </c>
      <c r="D473" s="20">
        <v>100000</v>
      </c>
      <c r="E473" s="20">
        <v>1.9308000000000001</v>
      </c>
      <c r="F473" s="25">
        <v>1.9338</v>
      </c>
      <c r="G473" s="25"/>
      <c r="H473" s="24">
        <v>300</v>
      </c>
      <c r="I473" s="24"/>
      <c r="J473" s="24">
        <v>300</v>
      </c>
    </row>
    <row r="474" spans="1:10" ht="14.25" customHeight="1">
      <c r="A474" s="19">
        <v>45372</v>
      </c>
      <c r="B474" s="20" t="s">
        <v>36</v>
      </c>
      <c r="C474" s="20" t="s">
        <v>14</v>
      </c>
      <c r="D474" s="20">
        <v>100000</v>
      </c>
      <c r="E474" s="20">
        <v>1.349</v>
      </c>
      <c r="F474" s="25">
        <v>1.3520000000000001</v>
      </c>
      <c r="G474" s="25"/>
      <c r="H474" s="24">
        <v>300</v>
      </c>
      <c r="I474" s="24"/>
      <c r="J474" s="24">
        <v>300</v>
      </c>
    </row>
    <row r="475" spans="1:10" ht="14.25" customHeight="1">
      <c r="A475" s="19">
        <v>45372</v>
      </c>
      <c r="B475" s="20" t="s">
        <v>21</v>
      </c>
      <c r="C475" s="20" t="s">
        <v>17</v>
      </c>
      <c r="D475" s="20">
        <v>1000</v>
      </c>
      <c r="E475" s="20">
        <v>1.651</v>
      </c>
      <c r="F475" s="25">
        <v>1.6539999999999999</v>
      </c>
      <c r="G475" s="25"/>
      <c r="H475" s="24">
        <v>300</v>
      </c>
      <c r="I475" s="24"/>
      <c r="J475" s="24">
        <v>300</v>
      </c>
    </row>
    <row r="476" spans="1:10" ht="14.25" customHeight="1">
      <c r="A476" s="19">
        <v>45371</v>
      </c>
      <c r="B476" s="20" t="s">
        <v>27</v>
      </c>
      <c r="C476" s="20" t="s">
        <v>17</v>
      </c>
      <c r="D476" s="20">
        <v>1000</v>
      </c>
      <c r="E476" s="20">
        <v>98.94</v>
      </c>
      <c r="F476" s="25">
        <v>99.24</v>
      </c>
      <c r="G476" s="25"/>
      <c r="H476" s="24">
        <v>300</v>
      </c>
      <c r="I476" s="24"/>
      <c r="J476" s="24">
        <v>300</v>
      </c>
    </row>
    <row r="477" spans="1:10" ht="14.25" customHeight="1">
      <c r="A477" s="19">
        <v>45371</v>
      </c>
      <c r="B477" s="20" t="s">
        <v>32</v>
      </c>
      <c r="C477" s="20" t="s">
        <v>17</v>
      </c>
      <c r="D477" s="20">
        <v>1000</v>
      </c>
      <c r="E477" s="20">
        <v>91.6</v>
      </c>
      <c r="F477" s="25">
        <v>91.9</v>
      </c>
      <c r="G477" s="25"/>
      <c r="H477" s="24">
        <v>300</v>
      </c>
      <c r="I477" s="24"/>
      <c r="J477" s="24">
        <v>300</v>
      </c>
    </row>
    <row r="478" spans="1:10" ht="14.25" customHeight="1">
      <c r="A478" s="19">
        <v>45370</v>
      </c>
      <c r="B478" s="20" t="s">
        <v>15</v>
      </c>
      <c r="C478" s="20" t="s">
        <v>17</v>
      </c>
      <c r="D478" s="20">
        <v>1000</v>
      </c>
      <c r="E478" s="20">
        <v>169.64</v>
      </c>
      <c r="F478" s="25">
        <v>169.94</v>
      </c>
      <c r="G478" s="25"/>
      <c r="H478" s="24">
        <v>300</v>
      </c>
      <c r="I478" s="24"/>
      <c r="J478" s="24">
        <v>300</v>
      </c>
    </row>
    <row r="479" spans="1:10" ht="14.25" customHeight="1">
      <c r="A479" s="19">
        <v>45370</v>
      </c>
      <c r="B479" s="20" t="s">
        <v>23</v>
      </c>
      <c r="C479" s="20" t="s">
        <v>17</v>
      </c>
      <c r="D479" s="20">
        <v>100000</v>
      </c>
      <c r="E479" s="20">
        <v>2.0990000000000002</v>
      </c>
      <c r="F479" s="25">
        <v>2.1019999999999999</v>
      </c>
      <c r="G479" s="25"/>
      <c r="H479" s="24">
        <v>300</v>
      </c>
      <c r="I479" s="24"/>
      <c r="J479" s="24">
        <v>300</v>
      </c>
    </row>
    <row r="480" spans="1:10" ht="14.25" customHeight="1">
      <c r="A480" s="19">
        <v>45369</v>
      </c>
      <c r="B480" s="20" t="s">
        <v>16</v>
      </c>
      <c r="C480" s="20" t="s">
        <v>14</v>
      </c>
      <c r="D480" s="20">
        <v>100000</v>
      </c>
      <c r="E480" s="20">
        <v>0.88319999999999999</v>
      </c>
      <c r="F480" s="25">
        <v>0.88729999999999998</v>
      </c>
      <c r="G480" s="25"/>
      <c r="H480" s="23">
        <v>-410</v>
      </c>
      <c r="I480" s="23"/>
      <c r="J480" s="23">
        <v>-410</v>
      </c>
    </row>
    <row r="481" spans="1:10" ht="14.25" customHeight="1">
      <c r="A481" s="19">
        <v>45369</v>
      </c>
      <c r="B481" s="20" t="s">
        <v>19</v>
      </c>
      <c r="C481" s="20" t="s">
        <v>17</v>
      </c>
      <c r="D481" s="20">
        <v>1000</v>
      </c>
      <c r="E481" s="20">
        <v>162.58000000000001</v>
      </c>
      <c r="F481" s="25">
        <v>162.88</v>
      </c>
      <c r="G481" s="25"/>
      <c r="H481" s="24">
        <v>300</v>
      </c>
      <c r="I481" s="24"/>
      <c r="J481" s="24">
        <v>300</v>
      </c>
    </row>
    <row r="482" spans="1:10" ht="14.25" customHeight="1">
      <c r="A482" s="19">
        <v>45366</v>
      </c>
      <c r="B482" s="20" t="s">
        <v>15</v>
      </c>
      <c r="C482" s="20" t="s">
        <v>17</v>
      </c>
      <c r="D482" s="20">
        <v>1000</v>
      </c>
      <c r="E482" s="20">
        <v>167.7</v>
      </c>
      <c r="F482" s="25">
        <v>168.4</v>
      </c>
      <c r="G482" s="25"/>
      <c r="H482" s="24">
        <v>700</v>
      </c>
      <c r="I482" s="24"/>
      <c r="J482" s="24">
        <v>700</v>
      </c>
    </row>
    <row r="483" spans="1:10" ht="14.25" customHeight="1">
      <c r="A483" s="19">
        <v>45366</v>
      </c>
      <c r="B483" s="20" t="s">
        <v>20</v>
      </c>
      <c r="C483" s="20" t="s">
        <v>17</v>
      </c>
      <c r="D483" s="20">
        <v>1000</v>
      </c>
      <c r="E483" s="20">
        <v>189.08</v>
      </c>
      <c r="F483" s="25">
        <v>189.88</v>
      </c>
      <c r="G483" s="25"/>
      <c r="H483" s="24">
        <v>800</v>
      </c>
      <c r="I483" s="24"/>
      <c r="J483" s="24">
        <v>800</v>
      </c>
    </row>
    <row r="484" spans="1:10" ht="14.25" customHeight="1">
      <c r="A484" s="19">
        <v>45365</v>
      </c>
      <c r="B484" s="20" t="s">
        <v>15</v>
      </c>
      <c r="C484" s="20" t="s">
        <v>17</v>
      </c>
      <c r="D484" s="20">
        <v>1000</v>
      </c>
      <c r="E484" s="20">
        <v>168.08</v>
      </c>
      <c r="F484" s="25">
        <v>167.68</v>
      </c>
      <c r="G484" s="25"/>
      <c r="H484" s="23">
        <v>-400</v>
      </c>
      <c r="I484" s="23"/>
      <c r="J484" s="23">
        <v>-400</v>
      </c>
    </row>
    <row r="485" spans="1:10">
      <c r="A485" s="19">
        <v>45365</v>
      </c>
      <c r="B485" s="20" t="s">
        <v>34</v>
      </c>
      <c r="C485" s="20" t="s">
        <v>17</v>
      </c>
      <c r="D485" s="20">
        <v>100000</v>
      </c>
      <c r="E485" s="20">
        <v>1.7738</v>
      </c>
      <c r="F485" s="25">
        <v>1.7767999999999999</v>
      </c>
      <c r="G485" s="25"/>
      <c r="H485" s="24">
        <v>300</v>
      </c>
      <c r="I485" s="24"/>
      <c r="J485" s="24">
        <v>300</v>
      </c>
    </row>
    <row r="486" spans="1:10">
      <c r="A486" s="19">
        <v>45364</v>
      </c>
      <c r="B486" s="20" t="s">
        <v>31</v>
      </c>
      <c r="C486" s="20" t="s">
        <v>17</v>
      </c>
      <c r="D486" s="20">
        <v>1000</v>
      </c>
      <c r="E486" s="20">
        <v>147.94999999999999</v>
      </c>
      <c r="F486" s="25">
        <v>148.25</v>
      </c>
      <c r="G486" s="25"/>
      <c r="H486" s="24">
        <v>300</v>
      </c>
      <c r="I486" s="24"/>
      <c r="J486" s="24">
        <v>300</v>
      </c>
    </row>
    <row r="487" spans="1:10">
      <c r="A487" s="19">
        <v>45364</v>
      </c>
      <c r="B487" s="20" t="s">
        <v>34</v>
      </c>
      <c r="C487" s="20" t="s">
        <v>17</v>
      </c>
      <c r="D487" s="20">
        <v>100000</v>
      </c>
      <c r="E487" s="20">
        <v>1.7747999999999999</v>
      </c>
      <c r="F487" s="25">
        <v>1.7778</v>
      </c>
      <c r="G487" s="25"/>
      <c r="H487" s="24">
        <v>300</v>
      </c>
      <c r="I487" s="24"/>
      <c r="J487" s="24">
        <v>300</v>
      </c>
    </row>
    <row r="488" spans="1:10">
      <c r="A488" s="19">
        <v>45363</v>
      </c>
      <c r="B488" s="20" t="s">
        <v>31</v>
      </c>
      <c r="C488" s="20" t="s">
        <v>17</v>
      </c>
      <c r="D488" s="20">
        <v>1000</v>
      </c>
      <c r="E488" s="20">
        <v>147.47</v>
      </c>
      <c r="F488" s="25">
        <v>148.07</v>
      </c>
      <c r="G488" s="25"/>
      <c r="H488" s="24">
        <v>600</v>
      </c>
      <c r="I488" s="24"/>
      <c r="J488" s="24">
        <v>600</v>
      </c>
    </row>
    <row r="489" spans="1:10">
      <c r="A489" s="19">
        <v>45363</v>
      </c>
      <c r="B489" s="20" t="s">
        <v>35</v>
      </c>
      <c r="C489" s="20" t="s">
        <v>14</v>
      </c>
      <c r="D489" s="20">
        <v>100000</v>
      </c>
      <c r="E489" s="20">
        <v>1.2785</v>
      </c>
      <c r="F489" s="25">
        <v>1.2755000000000001</v>
      </c>
      <c r="G489" s="25"/>
      <c r="H489" s="24">
        <v>300</v>
      </c>
      <c r="I489" s="24"/>
      <c r="J489" s="24">
        <v>300</v>
      </c>
    </row>
    <row r="490" spans="1:10">
      <c r="A490" s="19">
        <v>45362</v>
      </c>
      <c r="B490" s="20" t="s">
        <v>29</v>
      </c>
      <c r="C490" s="20" t="s">
        <v>14</v>
      </c>
      <c r="D490" s="20">
        <v>100000</v>
      </c>
      <c r="E490" s="20">
        <v>1.7315</v>
      </c>
      <c r="F490" s="25">
        <v>1.7264999999999999</v>
      </c>
      <c r="G490" s="25"/>
      <c r="H490" s="24">
        <v>500</v>
      </c>
      <c r="I490" s="24"/>
      <c r="J490" s="24">
        <v>500</v>
      </c>
    </row>
    <row r="491" spans="1:10">
      <c r="A491" s="19">
        <v>45362</v>
      </c>
      <c r="B491" s="20" t="s">
        <v>21</v>
      </c>
      <c r="C491" s="20" t="s">
        <v>17</v>
      </c>
      <c r="D491" s="20">
        <v>100000</v>
      </c>
      <c r="E491" s="20">
        <v>1.6556</v>
      </c>
      <c r="F491" s="25">
        <v>1.6516</v>
      </c>
      <c r="G491" s="25"/>
      <c r="H491" s="23">
        <v>-400</v>
      </c>
      <c r="I491" s="23"/>
      <c r="J491" s="23">
        <v>-400</v>
      </c>
    </row>
    <row r="492" spans="1:10">
      <c r="A492" s="19">
        <v>45359</v>
      </c>
      <c r="B492" s="20" t="s">
        <v>15</v>
      </c>
      <c r="C492" s="20" t="s">
        <v>14</v>
      </c>
      <c r="D492" s="20">
        <v>1000</v>
      </c>
      <c r="E492" s="20">
        <v>168.15</v>
      </c>
      <c r="F492" s="25">
        <v>167.85</v>
      </c>
      <c r="G492" s="25"/>
      <c r="H492" s="24">
        <v>300</v>
      </c>
      <c r="I492" s="24"/>
      <c r="J492" s="24">
        <v>300</v>
      </c>
    </row>
    <row r="493" spans="1:10">
      <c r="A493" s="19">
        <v>45359</v>
      </c>
      <c r="B493" s="20" t="s">
        <v>19</v>
      </c>
      <c r="C493" s="20" t="s">
        <v>14</v>
      </c>
      <c r="D493" s="20">
        <v>1000</v>
      </c>
      <c r="E493" s="20">
        <v>161.4</v>
      </c>
      <c r="F493" s="25">
        <v>160.85</v>
      </c>
      <c r="G493" s="25"/>
      <c r="H493" s="24">
        <v>550</v>
      </c>
      <c r="I493" s="24"/>
      <c r="J493" s="24">
        <v>550</v>
      </c>
    </row>
    <row r="494" spans="1:10">
      <c r="A494" s="19">
        <v>45358</v>
      </c>
      <c r="B494" s="20" t="s">
        <v>24</v>
      </c>
      <c r="C494" s="20" t="s">
        <v>14</v>
      </c>
      <c r="D494" s="20">
        <v>100000</v>
      </c>
      <c r="E494" s="20">
        <v>1.9332</v>
      </c>
      <c r="F494" s="25">
        <v>1.9301999999999999</v>
      </c>
      <c r="G494" s="25"/>
      <c r="H494" s="24">
        <v>300</v>
      </c>
      <c r="I494" s="24"/>
      <c r="J494" s="24">
        <v>300</v>
      </c>
    </row>
    <row r="495" spans="1:10">
      <c r="A495" s="19">
        <v>45358</v>
      </c>
      <c r="B495" s="20" t="s">
        <v>21</v>
      </c>
      <c r="C495" s="20" t="s">
        <v>14</v>
      </c>
      <c r="D495" s="20">
        <v>100000</v>
      </c>
      <c r="E495" s="20">
        <v>1.6539999999999999</v>
      </c>
      <c r="F495" s="25">
        <v>1.651</v>
      </c>
      <c r="G495" s="25"/>
      <c r="H495" s="24">
        <v>300</v>
      </c>
      <c r="I495" s="24"/>
      <c r="J495" s="24">
        <v>300</v>
      </c>
    </row>
    <row r="496" spans="1:10">
      <c r="A496" s="19">
        <v>45357</v>
      </c>
      <c r="B496" s="20" t="s">
        <v>28</v>
      </c>
      <c r="C496" s="20" t="s">
        <v>17</v>
      </c>
      <c r="D496" s="20">
        <v>100000</v>
      </c>
      <c r="E496" s="20">
        <v>1.4765999999999999</v>
      </c>
      <c r="F496" s="25">
        <v>1.4725999999999999</v>
      </c>
      <c r="G496" s="25"/>
      <c r="H496" s="23">
        <v>-400</v>
      </c>
      <c r="I496" s="23"/>
      <c r="J496" s="23">
        <v>-400</v>
      </c>
    </row>
    <row r="497" spans="1:10">
      <c r="A497" s="19">
        <v>45357</v>
      </c>
      <c r="B497" s="20" t="s">
        <v>34</v>
      </c>
      <c r="C497" s="20" t="s">
        <v>14</v>
      </c>
      <c r="D497" s="20">
        <v>100000</v>
      </c>
      <c r="E497" s="20">
        <v>0.78069999999999995</v>
      </c>
      <c r="F497" s="25">
        <v>1.7777000000000001</v>
      </c>
      <c r="G497" s="25"/>
      <c r="H497" s="24">
        <v>300</v>
      </c>
      <c r="I497" s="24"/>
      <c r="J497" s="24">
        <v>300</v>
      </c>
    </row>
    <row r="498" spans="1:10">
      <c r="A498" s="19">
        <v>45356</v>
      </c>
      <c r="B498" s="20" t="s">
        <v>23</v>
      </c>
      <c r="C498" s="20" t="s">
        <v>17</v>
      </c>
      <c r="D498" s="20">
        <v>100000</v>
      </c>
      <c r="E498" s="20">
        <v>2.0865</v>
      </c>
      <c r="F498" s="25">
        <v>2.0895000000000001</v>
      </c>
      <c r="G498" s="25"/>
      <c r="H498" s="24">
        <v>300</v>
      </c>
      <c r="I498" s="24"/>
      <c r="J498" s="24">
        <v>300</v>
      </c>
    </row>
    <row r="499" spans="1:10">
      <c r="A499" s="19">
        <v>45355</v>
      </c>
      <c r="B499" s="20" t="s">
        <v>24</v>
      </c>
      <c r="C499" s="20" t="s">
        <v>14</v>
      </c>
      <c r="D499" s="20">
        <v>100000</v>
      </c>
      <c r="E499" s="20">
        <v>1.9426000000000001</v>
      </c>
      <c r="F499" s="25">
        <v>1.9466000000000001</v>
      </c>
      <c r="G499" s="25"/>
      <c r="H499" s="23">
        <v>-400</v>
      </c>
      <c r="I499" s="23"/>
      <c r="J499" s="23">
        <v>-400</v>
      </c>
    </row>
    <row r="500" spans="1:10">
      <c r="A500" s="19">
        <v>45355</v>
      </c>
      <c r="B500" s="20" t="s">
        <v>15</v>
      </c>
      <c r="C500" s="20" t="s">
        <v>17</v>
      </c>
      <c r="D500" s="20">
        <v>1000</v>
      </c>
      <c r="E500" s="20">
        <v>170.22</v>
      </c>
      <c r="F500" s="25">
        <v>170.52</v>
      </c>
      <c r="G500" s="25"/>
      <c r="H500" s="24">
        <v>300</v>
      </c>
      <c r="I500" s="24"/>
      <c r="J500" s="24">
        <v>300</v>
      </c>
    </row>
    <row r="501" spans="1:10">
      <c r="A501" s="19">
        <v>45352</v>
      </c>
      <c r="B501" s="20" t="s">
        <v>28</v>
      </c>
      <c r="C501" s="20" t="s">
        <v>17</v>
      </c>
      <c r="D501" s="20">
        <v>100000</v>
      </c>
      <c r="E501" s="20">
        <v>1.468</v>
      </c>
      <c r="F501" s="25">
        <v>1.4710000000000001</v>
      </c>
      <c r="G501" s="25"/>
      <c r="H501" s="24">
        <v>300</v>
      </c>
      <c r="I501" s="24"/>
      <c r="J501" s="24">
        <v>300</v>
      </c>
    </row>
    <row r="502" spans="1:10">
      <c r="A502" s="19">
        <v>45352</v>
      </c>
      <c r="B502" s="20" t="s">
        <v>29</v>
      </c>
      <c r="C502" s="20" t="s">
        <v>17</v>
      </c>
      <c r="D502" s="20">
        <v>100000</v>
      </c>
      <c r="E502" s="20">
        <v>1.7148000000000001</v>
      </c>
      <c r="F502" s="25">
        <v>1.7178</v>
      </c>
      <c r="G502" s="25"/>
      <c r="H502" s="24">
        <v>300</v>
      </c>
      <c r="I502" s="24"/>
      <c r="J502" s="24">
        <v>300</v>
      </c>
    </row>
    <row r="503" spans="1:10">
      <c r="A503" s="19"/>
      <c r="B503" s="20"/>
      <c r="C503" s="20"/>
      <c r="D503" s="20"/>
      <c r="E503" s="20"/>
      <c r="F503" s="25"/>
      <c r="G503" s="25"/>
      <c r="H503" s="24"/>
      <c r="I503" s="24"/>
      <c r="J503" s="24"/>
    </row>
    <row r="504" spans="1:10">
      <c r="A504" s="19"/>
      <c r="B504" s="20"/>
      <c r="C504" s="20"/>
      <c r="D504" s="20"/>
      <c r="E504" s="20"/>
      <c r="F504" s="25"/>
      <c r="G504" s="25"/>
      <c r="H504" s="23"/>
      <c r="I504" s="23"/>
      <c r="J504" s="23"/>
    </row>
    <row r="505" spans="1:10">
      <c r="A505" s="19">
        <v>45348</v>
      </c>
      <c r="B505" s="20" t="s">
        <v>30</v>
      </c>
      <c r="C505" s="20" t="s">
        <v>17</v>
      </c>
      <c r="D505" s="20">
        <v>100000</v>
      </c>
      <c r="E505" s="20">
        <v>0.61719999999999997</v>
      </c>
      <c r="F505" s="25">
        <v>0</v>
      </c>
      <c r="G505" s="25"/>
      <c r="H505" s="24">
        <v>0</v>
      </c>
      <c r="I505" s="24"/>
      <c r="J505" s="24">
        <v>0</v>
      </c>
    </row>
    <row r="506" spans="1:10">
      <c r="A506" s="19">
        <v>45348</v>
      </c>
      <c r="B506" s="20" t="s">
        <v>28</v>
      </c>
      <c r="C506" s="20" t="s">
        <v>17</v>
      </c>
      <c r="D506" s="20">
        <v>100000</v>
      </c>
      <c r="E506" s="20">
        <v>1.4649000000000001</v>
      </c>
      <c r="F506" s="25">
        <v>0</v>
      </c>
      <c r="G506" s="25"/>
      <c r="H506" s="24">
        <v>0</v>
      </c>
      <c r="I506" s="24"/>
      <c r="J506" s="24">
        <v>0</v>
      </c>
    </row>
    <row r="507" spans="1:10">
      <c r="A507" s="19">
        <v>45348</v>
      </c>
      <c r="B507" s="20" t="s">
        <v>21</v>
      </c>
      <c r="C507" s="20" t="s">
        <v>17</v>
      </c>
      <c r="D507" s="20">
        <v>100000</v>
      </c>
      <c r="E507" s="20">
        <v>1.6514</v>
      </c>
      <c r="F507" s="25">
        <v>1.6564000000000001</v>
      </c>
      <c r="G507" s="25"/>
      <c r="H507" s="24">
        <v>500</v>
      </c>
      <c r="I507" s="24"/>
      <c r="J507" s="24">
        <v>500</v>
      </c>
    </row>
    <row r="508" spans="1:10">
      <c r="A508" s="19">
        <v>45348</v>
      </c>
      <c r="B508" s="20" t="s">
        <v>24</v>
      </c>
      <c r="C508" s="20" t="s">
        <v>17</v>
      </c>
      <c r="D508" s="20">
        <v>100000</v>
      </c>
      <c r="E508" s="20">
        <v>1.9341999999999999</v>
      </c>
      <c r="F508" s="25">
        <v>1.9372</v>
      </c>
      <c r="G508" s="25"/>
      <c r="H508" s="24">
        <v>300</v>
      </c>
      <c r="I508" s="24"/>
      <c r="J508" s="24">
        <v>300</v>
      </c>
    </row>
    <row r="509" spans="1:10">
      <c r="A509" s="19">
        <v>45348</v>
      </c>
      <c r="B509" s="20" t="s">
        <v>23</v>
      </c>
      <c r="C509" s="20" t="s">
        <v>17</v>
      </c>
      <c r="D509" s="20">
        <v>100000</v>
      </c>
      <c r="E509" s="20">
        <v>2.0588000000000002</v>
      </c>
      <c r="F509" s="25">
        <v>0</v>
      </c>
      <c r="G509" s="25"/>
      <c r="H509" s="24">
        <v>0</v>
      </c>
      <c r="I509" s="24"/>
      <c r="J509" s="24">
        <v>0</v>
      </c>
    </row>
    <row r="510" spans="1:10">
      <c r="A510" s="19">
        <v>45345</v>
      </c>
      <c r="B510" s="20" t="s">
        <v>23</v>
      </c>
      <c r="C510" s="20" t="s">
        <v>17</v>
      </c>
      <c r="D510" s="20">
        <v>100000</v>
      </c>
      <c r="E510" s="20">
        <v>2.0470000000000002</v>
      </c>
      <c r="F510" s="25">
        <v>2.0539999999999998</v>
      </c>
      <c r="G510" s="25"/>
      <c r="H510" s="24">
        <v>700</v>
      </c>
      <c r="I510" s="24"/>
      <c r="J510" s="24">
        <v>700</v>
      </c>
    </row>
    <row r="511" spans="1:10">
      <c r="A511" s="19">
        <v>45345</v>
      </c>
      <c r="B511" s="20" t="s">
        <v>24</v>
      </c>
      <c r="C511" s="20" t="s">
        <v>17</v>
      </c>
      <c r="D511" s="20">
        <v>100000</v>
      </c>
      <c r="E511" s="20">
        <v>1.9305000000000001</v>
      </c>
      <c r="F511" s="25">
        <v>1.9375</v>
      </c>
      <c r="G511" s="25"/>
      <c r="H511" s="24">
        <v>700</v>
      </c>
      <c r="I511" s="24"/>
      <c r="J511" s="24">
        <v>700</v>
      </c>
    </row>
    <row r="512" spans="1:10">
      <c r="A512" s="19">
        <v>45345</v>
      </c>
      <c r="B512" s="20" t="s">
        <v>27</v>
      </c>
      <c r="C512" s="20" t="s">
        <v>14</v>
      </c>
      <c r="D512" s="20">
        <v>1000</v>
      </c>
      <c r="E512" s="20">
        <v>98.91</v>
      </c>
      <c r="F512" s="25">
        <v>98.61</v>
      </c>
      <c r="G512" s="25"/>
      <c r="H512" s="24">
        <v>300</v>
      </c>
      <c r="I512" s="24"/>
      <c r="J512" s="24">
        <v>300</v>
      </c>
    </row>
    <row r="513" spans="1:10">
      <c r="A513" s="19">
        <v>45345</v>
      </c>
      <c r="B513" s="20" t="s">
        <v>21</v>
      </c>
      <c r="C513" s="20" t="s">
        <v>17</v>
      </c>
      <c r="D513" s="20">
        <v>100000</v>
      </c>
      <c r="E513" s="20">
        <v>1.6475</v>
      </c>
      <c r="F513" s="25">
        <v>1.6505000000000001</v>
      </c>
      <c r="G513" s="25"/>
      <c r="H513" s="24">
        <v>300</v>
      </c>
      <c r="I513" s="24"/>
      <c r="J513" s="24">
        <v>300</v>
      </c>
    </row>
    <row r="514" spans="1:10">
      <c r="A514" s="19">
        <v>45345</v>
      </c>
      <c r="B514" s="20" t="s">
        <v>34</v>
      </c>
      <c r="C514" s="20" t="s">
        <v>17</v>
      </c>
      <c r="D514" s="20">
        <v>100000</v>
      </c>
      <c r="E514" s="20">
        <v>1.7459</v>
      </c>
      <c r="F514" s="25">
        <v>1.7488999999999999</v>
      </c>
      <c r="G514" s="25"/>
      <c r="H514" s="24">
        <v>300</v>
      </c>
      <c r="I514" s="24"/>
      <c r="J514" s="24">
        <v>300</v>
      </c>
    </row>
    <row r="515" spans="1:10">
      <c r="A515" s="19">
        <v>45344</v>
      </c>
      <c r="B515" s="20" t="s">
        <v>16</v>
      </c>
      <c r="C515" s="20" t="s">
        <v>14</v>
      </c>
      <c r="D515" s="20">
        <v>100000</v>
      </c>
      <c r="E515" s="20">
        <v>0.87660000000000005</v>
      </c>
      <c r="F515" s="25">
        <v>0.88060000000000005</v>
      </c>
      <c r="G515" s="25"/>
      <c r="H515" s="23">
        <v>-400</v>
      </c>
      <c r="I515" s="23"/>
      <c r="J515" s="23">
        <v>-400</v>
      </c>
    </row>
    <row r="516" spans="1:10">
      <c r="A516" s="19">
        <v>45344</v>
      </c>
      <c r="B516" s="20" t="s">
        <v>27</v>
      </c>
      <c r="C516" s="20" t="s">
        <v>17</v>
      </c>
      <c r="D516" s="20">
        <v>1000</v>
      </c>
      <c r="E516" s="20">
        <v>98.77</v>
      </c>
      <c r="F516" s="25">
        <v>98.87</v>
      </c>
      <c r="G516" s="25"/>
      <c r="H516" s="24">
        <v>100</v>
      </c>
      <c r="I516" s="24"/>
      <c r="J516" s="24">
        <v>100</v>
      </c>
    </row>
    <row r="517" spans="1:10">
      <c r="A517" s="19">
        <v>45344</v>
      </c>
      <c r="B517" s="20" t="s">
        <v>32</v>
      </c>
      <c r="C517" s="20" t="s">
        <v>17</v>
      </c>
      <c r="D517" s="20">
        <v>1000</v>
      </c>
      <c r="E517" s="20">
        <v>93.2</v>
      </c>
      <c r="F517" s="25">
        <v>0</v>
      </c>
      <c r="G517" s="25"/>
      <c r="H517" s="24">
        <v>0</v>
      </c>
      <c r="I517" s="24"/>
      <c r="J517" s="24">
        <v>0</v>
      </c>
    </row>
    <row r="518" spans="1:10">
      <c r="A518" s="19">
        <v>45344</v>
      </c>
      <c r="B518" s="20" t="s">
        <v>21</v>
      </c>
      <c r="C518" s="20" t="s">
        <v>14</v>
      </c>
      <c r="D518" s="20">
        <v>100000</v>
      </c>
      <c r="E518" s="20">
        <v>1.6486000000000001</v>
      </c>
      <c r="F518" s="25">
        <v>1.6527000000000001</v>
      </c>
      <c r="G518" s="25"/>
      <c r="H518" s="23">
        <v>-410</v>
      </c>
      <c r="I518" s="23"/>
      <c r="J518" s="23">
        <v>-410</v>
      </c>
    </row>
    <row r="519" spans="1:10">
      <c r="A519" s="19">
        <v>45344</v>
      </c>
      <c r="B519" s="20" t="s">
        <v>24</v>
      </c>
      <c r="C519" s="20" t="s">
        <v>14</v>
      </c>
      <c r="D519" s="20">
        <v>100000</v>
      </c>
      <c r="E519" s="20">
        <v>1.9240999999999999</v>
      </c>
      <c r="F519" s="25">
        <v>1.9280999999999999</v>
      </c>
      <c r="G519" s="25"/>
      <c r="H519" s="23">
        <v>-400</v>
      </c>
      <c r="I519" s="23"/>
      <c r="J519" s="23">
        <v>-400</v>
      </c>
    </row>
    <row r="520" spans="1:10">
      <c r="A520" s="19">
        <v>45343</v>
      </c>
      <c r="B520" s="20" t="s">
        <v>34</v>
      </c>
      <c r="C520" s="20" t="s">
        <v>17</v>
      </c>
      <c r="D520" s="20">
        <v>100000</v>
      </c>
      <c r="E520" s="20">
        <v>1.748</v>
      </c>
      <c r="F520" s="25">
        <v>1.7509999999999999</v>
      </c>
      <c r="G520" s="25"/>
      <c r="H520" s="24">
        <v>300</v>
      </c>
      <c r="I520" s="24"/>
      <c r="J520" s="24">
        <v>300</v>
      </c>
    </row>
    <row r="521" spans="1:10">
      <c r="A521" s="19">
        <v>45343</v>
      </c>
      <c r="B521" s="20" t="s">
        <v>23</v>
      </c>
      <c r="C521" s="20" t="s">
        <v>17</v>
      </c>
      <c r="D521" s="20">
        <v>100000</v>
      </c>
      <c r="E521" s="20">
        <v>2.0415000000000001</v>
      </c>
      <c r="F521" s="25">
        <v>2.0445000000000002</v>
      </c>
      <c r="G521" s="25"/>
      <c r="H521" s="24">
        <v>300</v>
      </c>
      <c r="I521" s="24"/>
      <c r="J521" s="24">
        <v>300</v>
      </c>
    </row>
    <row r="522" spans="1:10">
      <c r="A522" s="19">
        <v>45343</v>
      </c>
      <c r="B522" s="20" t="s">
        <v>25</v>
      </c>
      <c r="C522" s="20" t="s">
        <v>17</v>
      </c>
      <c r="D522" s="20">
        <v>100000</v>
      </c>
      <c r="E522" s="20">
        <v>1.08</v>
      </c>
      <c r="F522" s="25">
        <v>1.0841000000000001</v>
      </c>
      <c r="G522" s="25"/>
      <c r="H522" s="23">
        <v>-410</v>
      </c>
      <c r="I522" s="23"/>
      <c r="J522" s="23">
        <v>-410</v>
      </c>
    </row>
    <row r="523" spans="1:10">
      <c r="A523" s="19">
        <v>45343</v>
      </c>
      <c r="B523" s="20" t="s">
        <v>35</v>
      </c>
      <c r="C523" s="20" t="s">
        <v>17</v>
      </c>
      <c r="D523" s="20">
        <v>100000</v>
      </c>
      <c r="E523" s="20">
        <v>1.2609999999999999</v>
      </c>
      <c r="F523" s="25">
        <v>1.2650999999999999</v>
      </c>
      <c r="G523" s="25"/>
      <c r="H523" s="23">
        <v>-410</v>
      </c>
      <c r="I523" s="23"/>
      <c r="J523" s="23">
        <v>-410</v>
      </c>
    </row>
    <row r="524" spans="1:10">
      <c r="A524" s="19">
        <v>45343</v>
      </c>
      <c r="B524" s="20" t="s">
        <v>32</v>
      </c>
      <c r="C524" s="20" t="s">
        <v>17</v>
      </c>
      <c r="D524" s="20">
        <v>100000</v>
      </c>
      <c r="E524" s="20">
        <v>92.94</v>
      </c>
      <c r="F524" s="25">
        <v>93.24</v>
      </c>
      <c r="G524" s="25"/>
      <c r="H524" s="24">
        <v>300</v>
      </c>
      <c r="I524" s="24"/>
      <c r="J524" s="24">
        <v>300</v>
      </c>
    </row>
    <row r="525" spans="1:10">
      <c r="A525" s="19">
        <v>45343</v>
      </c>
      <c r="B525" s="20" t="s">
        <v>21</v>
      </c>
      <c r="C525" s="20" t="s">
        <v>17</v>
      </c>
      <c r="D525" s="20">
        <v>100000</v>
      </c>
      <c r="E525" s="20">
        <v>1.6469</v>
      </c>
      <c r="F525" s="25">
        <v>1.6498999999999999</v>
      </c>
      <c r="G525" s="25"/>
      <c r="H525" s="24">
        <v>300</v>
      </c>
      <c r="I525" s="24"/>
      <c r="J525" s="24">
        <v>300</v>
      </c>
    </row>
    <row r="526" spans="1:10">
      <c r="A526" s="19">
        <v>45342</v>
      </c>
      <c r="B526" s="20" t="s">
        <v>22</v>
      </c>
      <c r="C526" s="20" t="s">
        <v>17</v>
      </c>
      <c r="D526" s="20">
        <v>100000</v>
      </c>
      <c r="E526" s="20">
        <v>0.6552</v>
      </c>
      <c r="F526" s="25">
        <v>0.65800000000000003</v>
      </c>
      <c r="G526" s="25"/>
      <c r="H526" s="24">
        <v>280</v>
      </c>
      <c r="I526" s="24"/>
      <c r="J526" s="24">
        <v>280</v>
      </c>
    </row>
    <row r="527" spans="1:10">
      <c r="A527" s="19">
        <v>45342</v>
      </c>
      <c r="B527" s="20" t="s">
        <v>35</v>
      </c>
      <c r="C527" s="20" t="s">
        <v>17</v>
      </c>
      <c r="D527" s="20">
        <v>100000</v>
      </c>
      <c r="E527" s="20">
        <v>1.2605</v>
      </c>
      <c r="F527" s="25">
        <v>1.2635000000000001</v>
      </c>
      <c r="G527" s="25"/>
      <c r="H527" s="24">
        <v>300</v>
      </c>
      <c r="I527" s="24"/>
      <c r="J527" s="24">
        <v>300</v>
      </c>
    </row>
    <row r="528" spans="1:10">
      <c r="A528" s="19">
        <v>45342</v>
      </c>
      <c r="B528" s="20" t="s">
        <v>32</v>
      </c>
      <c r="C528" s="20" t="s">
        <v>17</v>
      </c>
      <c r="D528" s="20">
        <v>1000</v>
      </c>
      <c r="E528" s="20">
        <v>92.5</v>
      </c>
      <c r="F528" s="25">
        <v>92.8</v>
      </c>
      <c r="G528" s="25"/>
      <c r="H528" s="24">
        <v>300</v>
      </c>
      <c r="I528" s="24"/>
      <c r="J528" s="24">
        <v>300</v>
      </c>
    </row>
    <row r="529" spans="1:10">
      <c r="A529" s="19">
        <v>45342</v>
      </c>
      <c r="B529" s="20" t="s">
        <v>33</v>
      </c>
      <c r="C529" s="20" t="s">
        <v>17</v>
      </c>
      <c r="D529" s="20">
        <v>100000</v>
      </c>
      <c r="E529" s="20">
        <v>0.83179999999999998</v>
      </c>
      <c r="F529" s="25">
        <v>0.83479999999999999</v>
      </c>
      <c r="G529" s="25"/>
      <c r="H529" s="24">
        <v>300</v>
      </c>
      <c r="I529" s="24"/>
      <c r="J529" s="24">
        <v>300</v>
      </c>
    </row>
    <row r="530" spans="1:10">
      <c r="A530" s="19">
        <v>45342</v>
      </c>
      <c r="B530" s="20" t="s">
        <v>37</v>
      </c>
      <c r="C530" s="20" t="s">
        <v>17</v>
      </c>
      <c r="D530" s="20">
        <v>100000</v>
      </c>
      <c r="E530" s="20">
        <v>0.88380000000000003</v>
      </c>
      <c r="F530" s="25">
        <v>0.88680000000000003</v>
      </c>
      <c r="G530" s="25"/>
      <c r="H530" s="24">
        <v>300</v>
      </c>
      <c r="I530" s="24"/>
      <c r="J530" s="24">
        <v>300</v>
      </c>
    </row>
    <row r="531" spans="1:10">
      <c r="A531" s="19">
        <v>45341</v>
      </c>
      <c r="B531" s="20" t="s">
        <v>23</v>
      </c>
      <c r="C531" s="20" t="s">
        <v>17</v>
      </c>
      <c r="D531" s="20">
        <v>100000</v>
      </c>
      <c r="E531" s="20">
        <v>2.0528</v>
      </c>
      <c r="F531" s="25">
        <v>2.0488</v>
      </c>
      <c r="G531" s="25"/>
      <c r="H531" s="23">
        <v>-400</v>
      </c>
      <c r="I531" s="23"/>
      <c r="J531" s="23">
        <v>-400</v>
      </c>
    </row>
    <row r="532" spans="1:10">
      <c r="A532" s="19">
        <v>45341</v>
      </c>
      <c r="B532" s="20" t="s">
        <v>24</v>
      </c>
      <c r="C532" s="20" t="s">
        <v>17</v>
      </c>
      <c r="D532" s="20">
        <v>100000</v>
      </c>
      <c r="E532" s="20">
        <v>1.9293</v>
      </c>
      <c r="F532" s="25">
        <v>1.925</v>
      </c>
      <c r="G532" s="25"/>
      <c r="H532" s="23">
        <v>-430</v>
      </c>
      <c r="I532" s="23"/>
      <c r="J532" s="23">
        <v>-430</v>
      </c>
    </row>
    <row r="533" spans="1:10">
      <c r="A533" s="19">
        <v>45341</v>
      </c>
      <c r="B533" s="20" t="s">
        <v>34</v>
      </c>
      <c r="C533" s="20" t="s">
        <v>17</v>
      </c>
      <c r="D533" s="20">
        <v>100000</v>
      </c>
      <c r="E533" s="20">
        <v>1.7538</v>
      </c>
      <c r="F533" s="25">
        <v>1.7498</v>
      </c>
      <c r="G533" s="25"/>
      <c r="H533" s="23">
        <v>-400</v>
      </c>
      <c r="I533" s="23"/>
      <c r="J533" s="23">
        <v>-400</v>
      </c>
    </row>
    <row r="534" spans="1:10">
      <c r="A534" s="19">
        <v>45341</v>
      </c>
      <c r="B534" s="20" t="s">
        <v>21</v>
      </c>
      <c r="C534" s="20" t="s">
        <v>17</v>
      </c>
      <c r="D534" s="20">
        <v>100000</v>
      </c>
      <c r="E534" s="20">
        <v>1.6485000000000001</v>
      </c>
      <c r="F534" s="25">
        <v>0</v>
      </c>
      <c r="G534" s="25"/>
      <c r="H534" s="24">
        <v>0</v>
      </c>
      <c r="I534" s="24"/>
      <c r="J534" s="24">
        <v>0</v>
      </c>
    </row>
    <row r="535" spans="1:10">
      <c r="A535" s="19">
        <v>45338</v>
      </c>
      <c r="B535" s="20" t="s">
        <v>34</v>
      </c>
      <c r="C535" s="20" t="s">
        <v>17</v>
      </c>
      <c r="D535" s="20">
        <v>100000</v>
      </c>
      <c r="E535" s="20">
        <v>1.7639</v>
      </c>
      <c r="F535" s="25">
        <v>1.7598</v>
      </c>
      <c r="G535" s="25"/>
      <c r="H535" s="23">
        <v>-410</v>
      </c>
      <c r="I535" s="23"/>
      <c r="J535" s="23">
        <v>-410</v>
      </c>
    </row>
    <row r="536" spans="1:10">
      <c r="A536" s="19">
        <v>45338</v>
      </c>
      <c r="B536" s="20" t="s">
        <v>24</v>
      </c>
      <c r="C536" s="20" t="s">
        <v>17</v>
      </c>
      <c r="D536" s="20">
        <v>100000</v>
      </c>
      <c r="E536" s="20">
        <v>1.9298</v>
      </c>
      <c r="F536" s="25">
        <v>1.9328000000000001</v>
      </c>
      <c r="G536" s="25"/>
      <c r="H536" s="24">
        <v>300</v>
      </c>
      <c r="I536" s="24"/>
      <c r="J536" s="24">
        <v>300</v>
      </c>
    </row>
    <row r="537" spans="1:10">
      <c r="A537" s="19">
        <v>45338</v>
      </c>
      <c r="B537" s="20" t="s">
        <v>29</v>
      </c>
      <c r="C537" s="20" t="s">
        <v>17</v>
      </c>
      <c r="D537" s="20">
        <v>100000</v>
      </c>
      <c r="E537" s="20">
        <v>1.6963999999999999</v>
      </c>
      <c r="F537" s="25">
        <v>1.6994</v>
      </c>
      <c r="G537" s="25"/>
      <c r="H537" s="24">
        <v>300</v>
      </c>
      <c r="I537" s="24"/>
      <c r="J537" s="24">
        <v>300</v>
      </c>
    </row>
    <row r="538" spans="1:10">
      <c r="A538" s="19">
        <v>45338</v>
      </c>
      <c r="B538" s="20" t="s">
        <v>28</v>
      </c>
      <c r="C538" s="20" t="s">
        <v>17</v>
      </c>
      <c r="D538" s="20">
        <v>100000</v>
      </c>
      <c r="E538" s="20">
        <v>1.4518</v>
      </c>
      <c r="F538" s="25">
        <v>1.4548000000000001</v>
      </c>
      <c r="G538" s="25"/>
      <c r="H538" s="24">
        <v>300</v>
      </c>
      <c r="I538" s="24"/>
      <c r="J538" s="24">
        <v>300</v>
      </c>
    </row>
    <row r="539" spans="1:10">
      <c r="A539" s="19">
        <v>45338</v>
      </c>
      <c r="B539" s="20" t="s">
        <v>21</v>
      </c>
      <c r="C539" s="20" t="s">
        <v>17</v>
      </c>
      <c r="D539" s="20">
        <v>100000</v>
      </c>
      <c r="E539" s="20">
        <v>1.6505000000000001</v>
      </c>
      <c r="F539" s="25">
        <v>1.6534</v>
      </c>
      <c r="G539" s="25"/>
      <c r="H539" s="24">
        <v>290</v>
      </c>
      <c r="I539" s="24"/>
      <c r="J539" s="24">
        <v>290</v>
      </c>
    </row>
    <row r="540" spans="1:10">
      <c r="A540" s="19">
        <v>45337</v>
      </c>
      <c r="B540" s="20" t="s">
        <v>24</v>
      </c>
      <c r="C540" s="20" t="s">
        <v>14</v>
      </c>
      <c r="D540" s="20">
        <v>100000</v>
      </c>
      <c r="E540" s="20">
        <v>1.9301999999999999</v>
      </c>
      <c r="F540" s="25">
        <v>1.9272</v>
      </c>
      <c r="G540" s="25"/>
      <c r="H540" s="24">
        <v>300</v>
      </c>
      <c r="I540" s="24"/>
      <c r="J540" s="24">
        <v>300</v>
      </c>
    </row>
    <row r="541" spans="1:10">
      <c r="A541" s="19">
        <v>45337</v>
      </c>
      <c r="B541" s="20" t="s">
        <v>25</v>
      </c>
      <c r="C541" s="20" t="s">
        <v>17</v>
      </c>
      <c r="D541" s="20">
        <v>100000</v>
      </c>
      <c r="E541" s="20">
        <v>1.0740000000000001</v>
      </c>
      <c r="F541" s="25">
        <v>1.077</v>
      </c>
      <c r="G541" s="25"/>
      <c r="H541" s="24">
        <v>300</v>
      </c>
      <c r="I541" s="24"/>
      <c r="J541" s="24">
        <v>300</v>
      </c>
    </row>
    <row r="542" spans="1:10">
      <c r="A542" s="19">
        <v>45337</v>
      </c>
      <c r="B542" s="20" t="s">
        <v>23</v>
      </c>
      <c r="C542" s="20" t="s">
        <v>14</v>
      </c>
      <c r="D542" s="20">
        <v>100000</v>
      </c>
      <c r="E542" s="20">
        <v>2.0606</v>
      </c>
      <c r="F542" s="25">
        <v>2.0575999999999999</v>
      </c>
      <c r="G542" s="25"/>
      <c r="H542" s="24">
        <v>300</v>
      </c>
      <c r="I542" s="24"/>
      <c r="J542" s="24">
        <v>300</v>
      </c>
    </row>
    <row r="543" spans="1:10">
      <c r="A543" s="19">
        <v>45337</v>
      </c>
      <c r="B543" s="20" t="s">
        <v>31</v>
      </c>
      <c r="C543" s="20" t="s">
        <v>14</v>
      </c>
      <c r="D543" s="20">
        <v>1000</v>
      </c>
      <c r="E543" s="20">
        <v>150</v>
      </c>
      <c r="F543" s="25">
        <v>149.69999999999999</v>
      </c>
      <c r="G543" s="25"/>
      <c r="H543" s="24">
        <v>300</v>
      </c>
      <c r="I543" s="24"/>
      <c r="J543" s="24">
        <v>300</v>
      </c>
    </row>
    <row r="544" spans="1:10">
      <c r="A544" s="19">
        <v>45337</v>
      </c>
      <c r="B544" s="20" t="s">
        <v>28</v>
      </c>
      <c r="C544" s="20" t="s">
        <v>14</v>
      </c>
      <c r="D544" s="20">
        <v>100000</v>
      </c>
      <c r="E544" s="20">
        <v>1.4530000000000001</v>
      </c>
      <c r="F544" s="25">
        <v>1.4500999999999999</v>
      </c>
      <c r="G544" s="25"/>
      <c r="H544" s="24">
        <v>290</v>
      </c>
      <c r="I544" s="24"/>
      <c r="J544" s="24">
        <v>290</v>
      </c>
    </row>
    <row r="545" spans="1:10">
      <c r="A545" s="19">
        <v>45336</v>
      </c>
      <c r="B545" s="20" t="s">
        <v>26</v>
      </c>
      <c r="C545" s="20" t="s">
        <v>14</v>
      </c>
      <c r="D545" s="20">
        <v>100000</v>
      </c>
      <c r="E545" s="20">
        <v>1.1134999999999999</v>
      </c>
      <c r="F545" s="25">
        <v>1.1085</v>
      </c>
      <c r="G545" s="25"/>
      <c r="H545" s="24">
        <v>500</v>
      </c>
      <c r="I545" s="24"/>
      <c r="J545" s="24">
        <v>500</v>
      </c>
    </row>
    <row r="546" spans="1:10">
      <c r="A546" s="19">
        <v>45336</v>
      </c>
      <c r="B546" s="20" t="s">
        <v>29</v>
      </c>
      <c r="C546" s="20" t="s">
        <v>14</v>
      </c>
      <c r="D546" s="20">
        <v>100000</v>
      </c>
      <c r="E546" s="20">
        <v>1.7018</v>
      </c>
      <c r="F546" s="25">
        <v>1.6978</v>
      </c>
      <c r="G546" s="25"/>
      <c r="H546" s="24">
        <v>400</v>
      </c>
      <c r="I546" s="24"/>
      <c r="J546" s="24">
        <v>400</v>
      </c>
    </row>
    <row r="547" spans="1:10">
      <c r="A547" s="19">
        <v>45336</v>
      </c>
      <c r="B547" s="20" t="s">
        <v>23</v>
      </c>
      <c r="C547" s="20" t="s">
        <v>14</v>
      </c>
      <c r="D547" s="20">
        <v>100000</v>
      </c>
      <c r="E547" s="20">
        <v>2.0659999999999998</v>
      </c>
      <c r="F547" s="25">
        <v>2.0625</v>
      </c>
      <c r="G547" s="25"/>
      <c r="H547" s="24">
        <v>450</v>
      </c>
      <c r="I547" s="24"/>
      <c r="J547" s="24">
        <v>450</v>
      </c>
    </row>
    <row r="548" spans="1:10">
      <c r="A548" s="19">
        <v>45336</v>
      </c>
      <c r="B548" s="20" t="s">
        <v>24</v>
      </c>
      <c r="C548" s="20" t="s">
        <v>14</v>
      </c>
      <c r="D548" s="20">
        <v>100000</v>
      </c>
      <c r="E548" s="20">
        <v>1.9480999999999999</v>
      </c>
      <c r="F548" s="25">
        <v>1.9411</v>
      </c>
      <c r="G548" s="25"/>
      <c r="H548" s="24">
        <v>700</v>
      </c>
      <c r="I548" s="24"/>
      <c r="J548" s="24">
        <v>700</v>
      </c>
    </row>
    <row r="549" spans="1:10">
      <c r="A549" s="19">
        <v>45336</v>
      </c>
      <c r="B549" s="20" t="s">
        <v>34</v>
      </c>
      <c r="C549" s="20" t="s">
        <v>14</v>
      </c>
      <c r="D549" s="20">
        <v>100000</v>
      </c>
      <c r="E549" s="20">
        <v>1.7633000000000001</v>
      </c>
      <c r="F549" s="25">
        <v>1.7603</v>
      </c>
      <c r="G549" s="25"/>
      <c r="H549" s="24">
        <v>300</v>
      </c>
      <c r="I549" s="24"/>
      <c r="J549" s="24">
        <v>300</v>
      </c>
    </row>
    <row r="550" spans="1:10">
      <c r="A550" s="19">
        <v>45336</v>
      </c>
      <c r="B550" s="20" t="s">
        <v>21</v>
      </c>
      <c r="C550" s="20" t="s">
        <v>14</v>
      </c>
      <c r="D550" s="20">
        <v>100000</v>
      </c>
      <c r="E550" s="20">
        <v>1.657</v>
      </c>
      <c r="F550" s="25">
        <v>1.6539999999999999</v>
      </c>
      <c r="G550" s="25"/>
      <c r="H550" s="24">
        <v>300</v>
      </c>
      <c r="I550" s="24"/>
      <c r="J550" s="24">
        <v>300</v>
      </c>
    </row>
    <row r="551" spans="1:10">
      <c r="A551" s="19">
        <v>45335</v>
      </c>
      <c r="B551" s="20" t="s">
        <v>31</v>
      </c>
      <c r="C551" s="20" t="s">
        <v>17</v>
      </c>
      <c r="D551" s="20">
        <v>1000</v>
      </c>
      <c r="E551" s="20">
        <v>149.36000000000001</v>
      </c>
      <c r="F551" s="25">
        <v>149.76</v>
      </c>
      <c r="G551" s="25"/>
      <c r="H551" s="23">
        <v>-400</v>
      </c>
      <c r="I551" s="23"/>
      <c r="J551" s="23">
        <v>-400</v>
      </c>
    </row>
    <row r="552" spans="1:10">
      <c r="A552" s="19">
        <v>45335</v>
      </c>
      <c r="B552" s="20" t="s">
        <v>28</v>
      </c>
      <c r="C552" s="20" t="s">
        <v>17</v>
      </c>
      <c r="D552" s="20">
        <v>100000</v>
      </c>
      <c r="E552" s="20">
        <v>1.4488000000000001</v>
      </c>
      <c r="F552" s="25">
        <v>1.4548000000000001</v>
      </c>
      <c r="G552" s="25"/>
      <c r="H552" s="24">
        <v>600</v>
      </c>
      <c r="I552" s="24"/>
      <c r="J552" s="24">
        <v>600</v>
      </c>
    </row>
    <row r="553" spans="1:10">
      <c r="A553" s="19">
        <v>45335</v>
      </c>
      <c r="B553" s="20" t="s">
        <v>21</v>
      </c>
      <c r="C553" s="20" t="s">
        <v>17</v>
      </c>
      <c r="D553" s="20">
        <v>100000</v>
      </c>
      <c r="E553" s="20">
        <v>1.6516999999999999</v>
      </c>
      <c r="F553" s="25">
        <v>1.6587000000000001</v>
      </c>
      <c r="G553" s="25"/>
      <c r="H553" s="24">
        <v>700</v>
      </c>
      <c r="I553" s="24"/>
      <c r="J553" s="24">
        <v>700</v>
      </c>
    </row>
    <row r="554" spans="1:10">
      <c r="A554" s="19">
        <v>45335</v>
      </c>
      <c r="B554" s="20" t="s">
        <v>35</v>
      </c>
      <c r="C554" s="20" t="s">
        <v>17</v>
      </c>
      <c r="D554" s="20">
        <v>100000</v>
      </c>
      <c r="E554" s="20">
        <v>1.2655000000000001</v>
      </c>
      <c r="F554" s="25">
        <v>1.2685</v>
      </c>
      <c r="G554" s="25"/>
      <c r="H554" s="24">
        <v>300</v>
      </c>
      <c r="I554" s="24"/>
      <c r="J554" s="24">
        <v>300</v>
      </c>
    </row>
    <row r="555" spans="1:10">
      <c r="A555" s="19">
        <v>45335</v>
      </c>
      <c r="B555" s="20" t="s">
        <v>23</v>
      </c>
      <c r="C555" s="20" t="s">
        <v>17</v>
      </c>
      <c r="D555" s="20">
        <v>100000</v>
      </c>
      <c r="E555" s="20">
        <v>2.0710000000000002</v>
      </c>
      <c r="F555" s="25">
        <v>2.0739999999999998</v>
      </c>
      <c r="G555" s="25"/>
      <c r="H555" s="24">
        <v>300</v>
      </c>
      <c r="I555" s="24"/>
      <c r="J555" s="24">
        <v>300</v>
      </c>
    </row>
    <row r="556" spans="1:10">
      <c r="A556" s="19">
        <v>45335</v>
      </c>
      <c r="B556" s="20" t="s">
        <v>24</v>
      </c>
      <c r="C556" s="20" t="s">
        <v>17</v>
      </c>
      <c r="D556" s="20">
        <v>100000</v>
      </c>
      <c r="E556" s="20">
        <v>1.9355</v>
      </c>
      <c r="F556" s="25">
        <v>1.9384999999999999</v>
      </c>
      <c r="G556" s="25"/>
      <c r="H556" s="24">
        <v>300</v>
      </c>
      <c r="I556" s="24"/>
      <c r="J556" s="24">
        <v>300</v>
      </c>
    </row>
    <row r="557" spans="1:10">
      <c r="A557" s="19">
        <v>45335</v>
      </c>
      <c r="B557" s="20" t="s">
        <v>29</v>
      </c>
      <c r="C557" s="20" t="s">
        <v>17</v>
      </c>
      <c r="D557" s="20">
        <v>100000</v>
      </c>
      <c r="E557" s="20">
        <v>1.7</v>
      </c>
      <c r="F557" s="25">
        <v>1.7070000000000001</v>
      </c>
      <c r="G557" s="25"/>
      <c r="H557" s="24">
        <v>700</v>
      </c>
      <c r="I557" s="24"/>
      <c r="J557" s="24">
        <v>700</v>
      </c>
    </row>
    <row r="558" spans="1:10">
      <c r="A558" s="19">
        <v>45334</v>
      </c>
      <c r="B558" s="20" t="s">
        <v>29</v>
      </c>
      <c r="C558" s="20" t="s">
        <v>14</v>
      </c>
      <c r="D558" s="20">
        <v>100000</v>
      </c>
      <c r="E558" s="20">
        <v>1.6991000000000001</v>
      </c>
      <c r="F558" s="25">
        <v>1.6960999999999999</v>
      </c>
      <c r="G558" s="25"/>
      <c r="H558" s="24">
        <v>300</v>
      </c>
      <c r="I558" s="24"/>
      <c r="J558" s="24">
        <v>300</v>
      </c>
    </row>
    <row r="559" spans="1:10">
      <c r="A559" s="19">
        <v>45334</v>
      </c>
      <c r="B559" s="20" t="s">
        <v>13</v>
      </c>
      <c r="C559" s="20" t="s">
        <v>14</v>
      </c>
      <c r="D559" s="20">
        <v>1000</v>
      </c>
      <c r="E559" s="20">
        <v>110.71</v>
      </c>
      <c r="F559" s="25">
        <v>111.11</v>
      </c>
      <c r="G559" s="25"/>
      <c r="H559" s="23">
        <v>-400</v>
      </c>
      <c r="I559" s="23"/>
      <c r="J559" s="23">
        <v>-400</v>
      </c>
    </row>
    <row r="560" spans="1:10">
      <c r="A560" s="19">
        <v>45334</v>
      </c>
      <c r="B560" s="20" t="s">
        <v>32</v>
      </c>
      <c r="C560" s="20" t="s">
        <v>14</v>
      </c>
      <c r="D560" s="20">
        <v>1000</v>
      </c>
      <c r="E560" s="20">
        <v>91.34</v>
      </c>
      <c r="F560" s="25">
        <v>0</v>
      </c>
      <c r="G560" s="25"/>
      <c r="H560" s="24">
        <v>0</v>
      </c>
      <c r="I560" s="24"/>
      <c r="J560" s="24">
        <v>0</v>
      </c>
    </row>
    <row r="561" spans="1:10">
      <c r="A561" s="19">
        <v>45334</v>
      </c>
      <c r="B561" s="20" t="s">
        <v>15</v>
      </c>
      <c r="C561" s="20" t="s">
        <v>14</v>
      </c>
      <c r="D561" s="20">
        <v>1000</v>
      </c>
      <c r="E561" s="20">
        <v>170.51</v>
      </c>
      <c r="F561" s="25">
        <v>170.21</v>
      </c>
      <c r="G561" s="25"/>
      <c r="H561" s="24">
        <v>300</v>
      </c>
      <c r="I561" s="24"/>
      <c r="J561" s="24">
        <v>300</v>
      </c>
    </row>
    <row r="562" spans="1:10">
      <c r="A562" s="19">
        <v>45334</v>
      </c>
      <c r="B562" s="20" t="s">
        <v>20</v>
      </c>
      <c r="C562" s="20" t="s">
        <v>14</v>
      </c>
      <c r="D562" s="20">
        <v>1000</v>
      </c>
      <c r="E562" s="20">
        <v>188.5</v>
      </c>
      <c r="F562" s="25">
        <v>188.2</v>
      </c>
      <c r="G562" s="25"/>
      <c r="H562" s="24">
        <v>300</v>
      </c>
      <c r="I562" s="24"/>
      <c r="J562" s="24">
        <v>300</v>
      </c>
    </row>
    <row r="563" spans="1:10">
      <c r="A563" s="19">
        <v>45331</v>
      </c>
      <c r="B563" s="20" t="s">
        <v>27</v>
      </c>
      <c r="C563" s="20" t="s">
        <v>17</v>
      </c>
      <c r="D563" s="20">
        <v>1000</v>
      </c>
      <c r="E563" s="20">
        <v>97.14</v>
      </c>
      <c r="F563" s="25">
        <v>97.44</v>
      </c>
      <c r="G563" s="25"/>
      <c r="H563" s="24">
        <v>300</v>
      </c>
      <c r="I563" s="24"/>
      <c r="J563" s="24">
        <v>300</v>
      </c>
    </row>
    <row r="564" spans="1:10">
      <c r="A564" s="19">
        <v>45331</v>
      </c>
      <c r="B564" s="20" t="s">
        <v>23</v>
      </c>
      <c r="C564" s="20" t="s">
        <v>14</v>
      </c>
      <c r="D564" s="20">
        <v>100000</v>
      </c>
      <c r="E564" s="20">
        <v>2.0566</v>
      </c>
      <c r="F564" s="25">
        <v>2.0535999999999999</v>
      </c>
      <c r="G564" s="25"/>
      <c r="H564" s="24">
        <v>300</v>
      </c>
      <c r="I564" s="24"/>
      <c r="J564" s="24">
        <v>300</v>
      </c>
    </row>
    <row r="565" spans="1:10">
      <c r="A565" s="19">
        <v>45331</v>
      </c>
      <c r="B565" s="20" t="s">
        <v>34</v>
      </c>
      <c r="C565" s="20" t="s">
        <v>14</v>
      </c>
      <c r="D565" s="20">
        <v>100000</v>
      </c>
      <c r="E565" s="20">
        <v>1.756</v>
      </c>
      <c r="F565" s="25">
        <v>1.7529999999999999</v>
      </c>
      <c r="G565" s="25"/>
      <c r="H565" s="24">
        <v>300</v>
      </c>
      <c r="I565" s="24"/>
      <c r="J565" s="24">
        <v>300</v>
      </c>
    </row>
    <row r="566" spans="1:10">
      <c r="A566" s="19">
        <v>45331</v>
      </c>
      <c r="B566" s="20" t="s">
        <v>24</v>
      </c>
      <c r="C566" s="20" t="s">
        <v>14</v>
      </c>
      <c r="D566" s="20">
        <v>100000</v>
      </c>
      <c r="E566" s="20">
        <v>1.9412</v>
      </c>
      <c r="F566" s="25">
        <v>1.9381999999999999</v>
      </c>
      <c r="G566" s="25"/>
      <c r="H566" s="24">
        <v>300</v>
      </c>
      <c r="I566" s="24"/>
      <c r="J566" s="24">
        <v>300</v>
      </c>
    </row>
    <row r="567" spans="1:10">
      <c r="A567" s="19">
        <v>45331</v>
      </c>
      <c r="B567" s="20" t="s">
        <v>21</v>
      </c>
      <c r="C567" s="20" t="s">
        <v>14</v>
      </c>
      <c r="D567" s="20">
        <v>100000</v>
      </c>
      <c r="E567" s="20">
        <v>1.6575</v>
      </c>
      <c r="F567" s="25">
        <v>1.6545000000000001</v>
      </c>
      <c r="G567" s="25"/>
      <c r="H567" s="24">
        <v>300</v>
      </c>
      <c r="I567" s="24"/>
      <c r="J567" s="24">
        <v>300</v>
      </c>
    </row>
    <row r="568" spans="1:10">
      <c r="A568" s="19">
        <v>45330</v>
      </c>
      <c r="B568" s="20" t="s">
        <v>31</v>
      </c>
      <c r="C568" s="20" t="s">
        <v>17</v>
      </c>
      <c r="D568" s="20">
        <v>1000</v>
      </c>
      <c r="E568" s="20">
        <v>149.07</v>
      </c>
      <c r="F568" s="25">
        <v>149.37</v>
      </c>
      <c r="G568" s="25"/>
      <c r="H568" s="24">
        <v>300</v>
      </c>
      <c r="I568" s="24"/>
      <c r="J568" s="24">
        <v>300</v>
      </c>
    </row>
    <row r="569" spans="1:10">
      <c r="A569" s="19">
        <v>45330</v>
      </c>
      <c r="B569" s="20" t="s">
        <v>19</v>
      </c>
      <c r="C569" s="20" t="s">
        <v>17</v>
      </c>
      <c r="D569" s="20">
        <v>1000</v>
      </c>
      <c r="E569" s="20">
        <v>160.41999999999999</v>
      </c>
      <c r="F569" s="25">
        <v>160.72</v>
      </c>
      <c r="G569" s="25"/>
      <c r="H569" s="24">
        <v>300</v>
      </c>
      <c r="I569" s="24"/>
      <c r="J569" s="24">
        <v>300</v>
      </c>
    </row>
    <row r="570" spans="1:10">
      <c r="A570" s="19">
        <v>45330</v>
      </c>
      <c r="B570" s="20" t="s">
        <v>15</v>
      </c>
      <c r="C570" s="20" t="s">
        <v>17</v>
      </c>
      <c r="D570" s="20">
        <v>1000</v>
      </c>
      <c r="E570" s="20">
        <v>170.4</v>
      </c>
      <c r="F570" s="25">
        <v>170.7</v>
      </c>
      <c r="G570" s="25"/>
      <c r="H570" s="24">
        <v>300</v>
      </c>
      <c r="I570" s="24"/>
      <c r="J570" s="24">
        <v>300</v>
      </c>
    </row>
    <row r="571" spans="1:10">
      <c r="A571" s="19">
        <v>45330</v>
      </c>
      <c r="B571" s="20" t="s">
        <v>20</v>
      </c>
      <c r="C571" s="20" t="s">
        <v>17</v>
      </c>
      <c r="D571" s="20">
        <v>1000</v>
      </c>
      <c r="E571" s="20">
        <v>187.87</v>
      </c>
      <c r="F571" s="25">
        <v>188.16</v>
      </c>
      <c r="G571" s="25"/>
      <c r="H571" s="24">
        <v>290</v>
      </c>
      <c r="I571" s="24"/>
      <c r="J571" s="24">
        <v>290</v>
      </c>
    </row>
    <row r="572" spans="1:10">
      <c r="A572" s="19">
        <v>45330</v>
      </c>
      <c r="B572" s="20" t="s">
        <v>29</v>
      </c>
      <c r="C572" s="20" t="s">
        <v>17</v>
      </c>
      <c r="D572" s="20">
        <v>100000</v>
      </c>
      <c r="E572" s="20">
        <v>1.6995</v>
      </c>
      <c r="F572" s="25">
        <v>1.6954</v>
      </c>
      <c r="G572" s="25"/>
      <c r="H572" s="23">
        <v>-410</v>
      </c>
      <c r="I572" s="23"/>
      <c r="J572" s="23">
        <v>-410</v>
      </c>
    </row>
    <row r="573" spans="1:10">
      <c r="A573" s="19">
        <v>45329</v>
      </c>
      <c r="B573" s="20" t="s">
        <v>15</v>
      </c>
      <c r="C573" s="20" t="s">
        <v>17</v>
      </c>
      <c r="D573" s="20">
        <v>1000</v>
      </c>
      <c r="E573" s="20">
        <v>169.95</v>
      </c>
      <c r="F573" s="25">
        <v>169.52</v>
      </c>
      <c r="G573" s="25"/>
      <c r="H573" s="23">
        <v>-430</v>
      </c>
      <c r="I573" s="23"/>
      <c r="J573" s="23">
        <v>-430</v>
      </c>
    </row>
    <row r="574" spans="1:10">
      <c r="A574" s="19">
        <v>45329</v>
      </c>
      <c r="B574" s="20" t="s">
        <v>23</v>
      </c>
      <c r="C574" s="20" t="s">
        <v>14</v>
      </c>
      <c r="D574" s="20">
        <v>1000</v>
      </c>
      <c r="E574" s="20">
        <v>169.85</v>
      </c>
      <c r="F574" s="25">
        <v>169.44</v>
      </c>
      <c r="G574" s="25"/>
      <c r="H574" s="23">
        <v>-410</v>
      </c>
      <c r="I574" s="23"/>
      <c r="J574" s="23">
        <v>-410</v>
      </c>
    </row>
    <row r="575" spans="1:10">
      <c r="A575" s="19">
        <v>45329</v>
      </c>
      <c r="B575" s="20" t="s">
        <v>34</v>
      </c>
      <c r="C575" s="20" t="s">
        <v>17</v>
      </c>
      <c r="D575" s="20">
        <v>100000</v>
      </c>
      <c r="E575" s="20">
        <v>1.7638</v>
      </c>
      <c r="F575" s="25">
        <v>1.7667999999999999</v>
      </c>
      <c r="G575" s="25"/>
      <c r="H575" s="24">
        <v>300</v>
      </c>
      <c r="I575" s="24"/>
      <c r="J575" s="24">
        <v>300</v>
      </c>
    </row>
    <row r="576" spans="1:10">
      <c r="A576" s="19">
        <v>45329</v>
      </c>
      <c r="B576" s="20" t="s">
        <v>35</v>
      </c>
      <c r="C576" s="20" t="s">
        <v>17</v>
      </c>
      <c r="D576" s="20">
        <v>100000</v>
      </c>
      <c r="E576" s="20">
        <v>1.2618</v>
      </c>
      <c r="F576" s="25">
        <v>1.2574000000000001</v>
      </c>
      <c r="G576" s="25"/>
      <c r="H576" s="23">
        <v>-440</v>
      </c>
      <c r="I576" s="23"/>
      <c r="J576" s="23">
        <v>-440</v>
      </c>
    </row>
    <row r="577" spans="1:10">
      <c r="A577" s="19">
        <v>45329</v>
      </c>
      <c r="B577" s="20" t="s">
        <v>24</v>
      </c>
      <c r="C577" s="20" t="s">
        <v>17</v>
      </c>
      <c r="D577" s="20">
        <v>100000</v>
      </c>
      <c r="E577" s="20">
        <v>1.9302999999999999</v>
      </c>
      <c r="F577" s="25">
        <v>1.9346000000000001</v>
      </c>
      <c r="G577" s="25"/>
      <c r="H577" s="23">
        <v>-430</v>
      </c>
      <c r="I577" s="23"/>
      <c r="J577" s="23">
        <v>-430</v>
      </c>
    </row>
    <row r="578" spans="1:10">
      <c r="A578" s="19">
        <v>45329</v>
      </c>
      <c r="B578" s="20" t="s">
        <v>21</v>
      </c>
      <c r="C578" s="20" t="s">
        <v>17</v>
      </c>
      <c r="D578" s="20">
        <v>100000</v>
      </c>
      <c r="E578" s="20">
        <v>1.6482000000000001</v>
      </c>
      <c r="F578" s="25">
        <v>1.6452</v>
      </c>
      <c r="G578" s="25"/>
      <c r="H578" s="24">
        <v>-400</v>
      </c>
      <c r="I578" s="24"/>
      <c r="J578" s="24">
        <v>-400</v>
      </c>
    </row>
    <row r="579" spans="1:10">
      <c r="A579" s="19">
        <v>45328</v>
      </c>
      <c r="B579" s="20" t="s">
        <v>15</v>
      </c>
      <c r="C579" s="20" t="s">
        <v>14</v>
      </c>
      <c r="D579" s="20">
        <v>1000</v>
      </c>
      <c r="E579" s="20">
        <v>169.85</v>
      </c>
      <c r="F579" s="25">
        <v>170.25</v>
      </c>
      <c r="G579" s="25"/>
      <c r="H579" s="24">
        <v>300</v>
      </c>
      <c r="I579" s="24"/>
      <c r="J579" s="24">
        <v>300</v>
      </c>
    </row>
    <row r="580" spans="1:10">
      <c r="A580" s="19">
        <v>45328</v>
      </c>
      <c r="B580" s="20" t="s">
        <v>23</v>
      </c>
      <c r="C580" s="20" t="s">
        <v>17</v>
      </c>
      <c r="D580" s="20">
        <v>100000</v>
      </c>
      <c r="E580" s="20">
        <v>2.0705</v>
      </c>
      <c r="F580" s="25">
        <v>2.0735000000000001</v>
      </c>
      <c r="G580" s="25"/>
      <c r="H580" s="24">
        <v>300</v>
      </c>
      <c r="I580" s="24"/>
      <c r="J580" s="24">
        <v>300</v>
      </c>
    </row>
    <row r="581" spans="1:10">
      <c r="A581" s="19">
        <v>45328</v>
      </c>
      <c r="B581" s="20" t="s">
        <v>19</v>
      </c>
      <c r="C581" s="20" t="s">
        <v>14</v>
      </c>
      <c r="D581" s="20">
        <v>1000</v>
      </c>
      <c r="E581" s="20">
        <v>159.75</v>
      </c>
      <c r="F581" s="25">
        <v>159.44999999999999</v>
      </c>
      <c r="G581" s="25"/>
      <c r="H581" s="24">
        <v>300</v>
      </c>
      <c r="I581" s="24"/>
      <c r="J581" s="24">
        <v>300</v>
      </c>
    </row>
    <row r="582" spans="1:10">
      <c r="A582" s="19">
        <v>45328</v>
      </c>
      <c r="B582" s="20" t="s">
        <v>20</v>
      </c>
      <c r="C582" s="20" t="s">
        <v>14</v>
      </c>
      <c r="D582" s="20">
        <v>1000</v>
      </c>
      <c r="E582" s="20">
        <v>186.51</v>
      </c>
      <c r="F582" s="25">
        <v>186.21</v>
      </c>
      <c r="G582" s="25"/>
      <c r="H582" s="24">
        <v>300</v>
      </c>
      <c r="I582" s="24"/>
      <c r="J582" s="24">
        <v>300</v>
      </c>
    </row>
    <row r="583" spans="1:10">
      <c r="A583" s="19">
        <v>45328</v>
      </c>
      <c r="B583" s="20" t="s">
        <v>29</v>
      </c>
      <c r="C583" s="20" t="s">
        <v>17</v>
      </c>
      <c r="D583" s="20">
        <v>100000</v>
      </c>
      <c r="E583" s="20">
        <v>1.6964999999999999</v>
      </c>
      <c r="F583" s="25">
        <v>1.6995</v>
      </c>
      <c r="G583" s="25"/>
      <c r="H583" s="24">
        <v>300</v>
      </c>
      <c r="I583" s="24"/>
      <c r="J583" s="24">
        <v>300</v>
      </c>
    </row>
    <row r="584" spans="1:10">
      <c r="A584" s="19">
        <v>45328</v>
      </c>
      <c r="B584" s="20" t="s">
        <v>34</v>
      </c>
      <c r="C584" s="20" t="s">
        <v>17</v>
      </c>
      <c r="D584" s="20">
        <v>100000</v>
      </c>
      <c r="E584" s="20">
        <v>1.772</v>
      </c>
      <c r="F584" s="25">
        <v>1.7749999999999999</v>
      </c>
      <c r="G584" s="25"/>
      <c r="H584" s="24">
        <v>300</v>
      </c>
      <c r="I584" s="24"/>
      <c r="J584" s="24">
        <v>300</v>
      </c>
    </row>
    <row r="585" spans="1:10">
      <c r="A585" s="19">
        <v>45327</v>
      </c>
      <c r="B585" s="20" t="s">
        <v>19</v>
      </c>
      <c r="C585" s="20" t="s">
        <v>14</v>
      </c>
      <c r="D585" s="20">
        <v>100000</v>
      </c>
      <c r="E585" s="20">
        <v>159.80000000000001</v>
      </c>
      <c r="F585" s="25">
        <v>159.51</v>
      </c>
      <c r="G585" s="25"/>
      <c r="H585" s="24">
        <v>290</v>
      </c>
      <c r="I585" s="24"/>
      <c r="J585" s="24">
        <v>290</v>
      </c>
    </row>
    <row r="586" spans="1:10">
      <c r="A586" s="19">
        <v>45327</v>
      </c>
      <c r="B586" s="20" t="s">
        <v>13</v>
      </c>
      <c r="C586" s="20" t="s">
        <v>14</v>
      </c>
      <c r="D586" s="20">
        <v>100000</v>
      </c>
      <c r="E586" s="20">
        <v>110.1</v>
      </c>
      <c r="F586" s="25">
        <v>109.8</v>
      </c>
      <c r="G586" s="25"/>
      <c r="H586" s="24">
        <v>300</v>
      </c>
      <c r="I586" s="24"/>
      <c r="J586" s="24">
        <v>300</v>
      </c>
    </row>
    <row r="587" spans="1:10">
      <c r="A587" s="19">
        <v>45327</v>
      </c>
      <c r="B587" s="20" t="s">
        <v>31</v>
      </c>
      <c r="C587" s="20" t="s">
        <v>14</v>
      </c>
      <c r="D587" s="20">
        <v>1000</v>
      </c>
      <c r="E587" s="20">
        <v>148.22</v>
      </c>
      <c r="F587" s="25">
        <v>148.62</v>
      </c>
      <c r="G587" s="25"/>
      <c r="H587" s="23">
        <v>-400</v>
      </c>
      <c r="I587" s="23"/>
      <c r="J587" s="23">
        <v>-400</v>
      </c>
    </row>
    <row r="588" spans="1:10">
      <c r="A588" s="19">
        <v>45327</v>
      </c>
      <c r="B588" s="20" t="s">
        <v>33</v>
      </c>
      <c r="C588" s="20" t="s">
        <v>17</v>
      </c>
      <c r="D588" s="20">
        <v>100000</v>
      </c>
      <c r="E588" s="20">
        <v>0.81859999999999999</v>
      </c>
      <c r="F588" s="25">
        <v>0.8216</v>
      </c>
      <c r="G588" s="25"/>
      <c r="H588" s="24">
        <v>300</v>
      </c>
      <c r="I588" s="24"/>
      <c r="J588" s="24">
        <v>300</v>
      </c>
    </row>
    <row r="589" spans="1:10">
      <c r="A589" s="19">
        <v>45327</v>
      </c>
      <c r="B589" s="20" t="s">
        <v>35</v>
      </c>
      <c r="C589" s="20" t="s">
        <v>17</v>
      </c>
      <c r="D589" s="20">
        <v>100000</v>
      </c>
      <c r="E589" s="20">
        <v>1.2616000000000001</v>
      </c>
      <c r="F589" s="25">
        <v>1.2576000000000001</v>
      </c>
      <c r="G589" s="25"/>
      <c r="H589" s="23">
        <v>-400</v>
      </c>
      <c r="I589" s="23"/>
      <c r="J589" s="23">
        <v>-400</v>
      </c>
    </row>
    <row r="590" spans="1:10">
      <c r="A590" s="19">
        <v>45324</v>
      </c>
      <c r="B590" s="20" t="s">
        <v>24</v>
      </c>
      <c r="C590" s="20" t="s">
        <v>14</v>
      </c>
      <c r="D590" s="20">
        <v>100000</v>
      </c>
      <c r="E590" s="20">
        <v>1.9315</v>
      </c>
      <c r="F590" s="25">
        <v>1.9355</v>
      </c>
      <c r="G590" s="25"/>
      <c r="H590" s="23">
        <v>-400</v>
      </c>
      <c r="I590" s="23"/>
      <c r="J590" s="23">
        <v>-400</v>
      </c>
    </row>
    <row r="591" spans="1:10">
      <c r="A591" s="19">
        <v>45324</v>
      </c>
      <c r="B591" s="20" t="s">
        <v>21</v>
      </c>
      <c r="C591" s="20" t="s">
        <v>14</v>
      </c>
      <c r="D591" s="20">
        <v>100000</v>
      </c>
      <c r="E591" s="20">
        <v>1.6482000000000001</v>
      </c>
      <c r="F591" s="25">
        <v>1.6521999999999999</v>
      </c>
      <c r="G591" s="25"/>
      <c r="H591" s="23">
        <v>-400</v>
      </c>
      <c r="I591" s="23"/>
      <c r="J591" s="23">
        <v>-400</v>
      </c>
    </row>
    <row r="592" spans="1:10">
      <c r="A592" s="19">
        <v>45324</v>
      </c>
      <c r="B592" s="20" t="s">
        <v>15</v>
      </c>
      <c r="C592" s="20" t="s">
        <v>14</v>
      </c>
      <c r="D592" s="20">
        <v>1000</v>
      </c>
      <c r="E592" s="20">
        <v>171.23</v>
      </c>
      <c r="F592" s="25">
        <v>0</v>
      </c>
      <c r="G592" s="25"/>
      <c r="H592" s="22">
        <v>0</v>
      </c>
      <c r="I592" s="22"/>
      <c r="J592" s="22">
        <v>0</v>
      </c>
    </row>
    <row r="593" spans="1:10">
      <c r="A593" s="19">
        <v>45324</v>
      </c>
      <c r="B593" s="20" t="s">
        <v>34</v>
      </c>
      <c r="C593" s="20" t="s">
        <v>17</v>
      </c>
      <c r="D593" s="20">
        <v>100000</v>
      </c>
      <c r="E593" s="20">
        <v>1.7707999999999999</v>
      </c>
      <c r="F593" s="25">
        <v>1.7778</v>
      </c>
      <c r="G593" s="25"/>
      <c r="H593" s="22">
        <v>700</v>
      </c>
      <c r="I593" s="22"/>
      <c r="J593" s="22">
        <v>700</v>
      </c>
    </row>
    <row r="594" spans="1:10">
      <c r="A594" s="19">
        <v>45324</v>
      </c>
      <c r="B594" s="20" t="s">
        <v>13</v>
      </c>
      <c r="C594" s="20" t="s">
        <v>17</v>
      </c>
      <c r="D594" s="20">
        <v>1000</v>
      </c>
      <c r="E594" s="20">
        <v>109.65</v>
      </c>
      <c r="F594" s="25">
        <v>110.35</v>
      </c>
      <c r="G594" s="25"/>
      <c r="H594" s="22">
        <v>700</v>
      </c>
      <c r="I594" s="22"/>
      <c r="J594" s="22">
        <v>700</v>
      </c>
    </row>
    <row r="595" spans="1:10">
      <c r="A595" s="19">
        <v>45323</v>
      </c>
      <c r="B595" s="20" t="s">
        <v>15</v>
      </c>
      <c r="C595" s="20" t="s">
        <v>17</v>
      </c>
      <c r="D595" s="20">
        <v>1000</v>
      </c>
      <c r="E595" s="20">
        <v>170.26</v>
      </c>
      <c r="F595" s="25">
        <v>170.56</v>
      </c>
      <c r="G595" s="25"/>
      <c r="H595" s="22">
        <v>300</v>
      </c>
      <c r="I595" s="22"/>
      <c r="J595" s="22">
        <v>300</v>
      </c>
    </row>
    <row r="596" spans="1:10">
      <c r="A596" s="19">
        <v>45323</v>
      </c>
      <c r="B596" s="20" t="s">
        <v>28</v>
      </c>
      <c r="C596" s="20" t="s">
        <v>17</v>
      </c>
      <c r="D596" s="20">
        <v>100000</v>
      </c>
      <c r="E596" s="20">
        <v>1.4539</v>
      </c>
      <c r="F596" s="25">
        <v>1.4568000000000001</v>
      </c>
      <c r="G596" s="25"/>
      <c r="H596" s="22">
        <v>290</v>
      </c>
      <c r="I596" s="22"/>
      <c r="J596" s="22">
        <v>290</v>
      </c>
    </row>
    <row r="597" spans="1:10">
      <c r="A597" s="19">
        <v>45323</v>
      </c>
      <c r="B597" s="20" t="s">
        <v>34</v>
      </c>
      <c r="C597" s="20" t="s">
        <v>17</v>
      </c>
      <c r="D597" s="20">
        <v>100000</v>
      </c>
      <c r="E597" s="20">
        <v>1.7722</v>
      </c>
      <c r="F597" s="25">
        <v>1.7771999999999999</v>
      </c>
      <c r="G597" s="25"/>
      <c r="H597" s="22">
        <v>500</v>
      </c>
      <c r="I597" s="22"/>
      <c r="J597" s="22">
        <v>500</v>
      </c>
    </row>
    <row r="598" spans="1:10">
      <c r="A598" s="19">
        <v>45323</v>
      </c>
      <c r="B598" s="20" t="s">
        <v>25</v>
      </c>
      <c r="C598" s="20" t="s">
        <v>17</v>
      </c>
      <c r="D598" s="20">
        <v>100000</v>
      </c>
      <c r="E598" s="20">
        <v>1.0788</v>
      </c>
      <c r="F598" s="25">
        <v>1.0878000000000001</v>
      </c>
      <c r="G598" s="25"/>
      <c r="H598" s="22">
        <v>900</v>
      </c>
      <c r="I598" s="22"/>
      <c r="J598" s="22">
        <v>900</v>
      </c>
    </row>
    <row r="599" spans="1:10">
      <c r="A599" s="19">
        <v>45323</v>
      </c>
      <c r="B599" s="20" t="s">
        <v>27</v>
      </c>
      <c r="C599" s="20" t="s">
        <v>14</v>
      </c>
      <c r="D599" s="20">
        <v>1000</v>
      </c>
      <c r="E599" s="20">
        <v>95.8</v>
      </c>
      <c r="F599" s="25">
        <v>95.5</v>
      </c>
      <c r="G599" s="25"/>
      <c r="H599" s="22">
        <v>300</v>
      </c>
      <c r="I599" s="22"/>
      <c r="J599" s="22">
        <v>300</v>
      </c>
    </row>
    <row r="600" spans="1:10">
      <c r="A600" s="19">
        <v>45323</v>
      </c>
      <c r="B600" s="20" t="s">
        <v>20</v>
      </c>
      <c r="C600" s="20" t="s">
        <v>14</v>
      </c>
      <c r="D600" s="20">
        <v>1000</v>
      </c>
      <c r="E600" s="20">
        <v>185.57</v>
      </c>
      <c r="F600" s="25">
        <v>185.3</v>
      </c>
      <c r="G600" s="25"/>
      <c r="H600" s="22">
        <v>270</v>
      </c>
      <c r="I600" s="22"/>
      <c r="J600" s="22">
        <v>270</v>
      </c>
    </row>
    <row r="601" spans="1:10">
      <c r="A601" s="19">
        <v>45323</v>
      </c>
      <c r="B601" s="20" t="s">
        <v>21</v>
      </c>
      <c r="C601" s="20" t="s">
        <v>17</v>
      </c>
      <c r="D601" s="20">
        <v>100000</v>
      </c>
      <c r="E601" s="20">
        <v>1.6517999999999999</v>
      </c>
      <c r="F601" s="25">
        <v>1.6548</v>
      </c>
      <c r="G601" s="25"/>
      <c r="H601" s="22">
        <v>300</v>
      </c>
      <c r="I601" s="22"/>
      <c r="J601" s="22">
        <v>300</v>
      </c>
    </row>
    <row r="602" spans="1:10">
      <c r="A602" s="19"/>
      <c r="B602" s="20"/>
      <c r="C602" s="20"/>
      <c r="D602" s="20"/>
      <c r="E602" s="20"/>
      <c r="F602" s="25"/>
      <c r="G602" s="25"/>
      <c r="H602" s="22"/>
      <c r="I602" s="22"/>
      <c r="J602" s="22"/>
    </row>
    <row r="603" spans="1:10">
      <c r="A603" s="19">
        <v>45322</v>
      </c>
      <c r="B603" s="20" t="s">
        <v>37</v>
      </c>
      <c r="C603" s="20" t="s">
        <v>17</v>
      </c>
      <c r="D603" s="20">
        <v>100000</v>
      </c>
      <c r="E603" s="20">
        <v>0.88249999999999995</v>
      </c>
      <c r="F603" s="25">
        <v>0.88549999999999995</v>
      </c>
      <c r="G603" s="25"/>
      <c r="H603" s="22">
        <v>300</v>
      </c>
      <c r="I603" s="22"/>
      <c r="J603" s="22">
        <v>300</v>
      </c>
    </row>
    <row r="604" spans="1:10">
      <c r="A604" s="19">
        <v>45322</v>
      </c>
      <c r="B604" s="20" t="s">
        <v>33</v>
      </c>
      <c r="C604" s="20" t="s">
        <v>17</v>
      </c>
      <c r="D604" s="20">
        <v>100000</v>
      </c>
      <c r="E604" s="20">
        <v>0.82120000000000004</v>
      </c>
      <c r="F604" s="25">
        <v>0.82520000000000004</v>
      </c>
      <c r="G604" s="25"/>
      <c r="H604" s="22">
        <v>300</v>
      </c>
      <c r="I604" s="22"/>
      <c r="J604" s="22">
        <v>300</v>
      </c>
    </row>
    <row r="605" spans="1:10">
      <c r="A605" s="19">
        <v>45322</v>
      </c>
      <c r="B605" s="20" t="s">
        <v>21</v>
      </c>
      <c r="C605" s="20" t="s">
        <v>17</v>
      </c>
      <c r="D605" s="20">
        <v>100000</v>
      </c>
      <c r="E605" s="20">
        <v>1.6456</v>
      </c>
      <c r="F605" s="25">
        <v>1.6426000000000001</v>
      </c>
      <c r="G605" s="25"/>
      <c r="H605" s="22">
        <v>300</v>
      </c>
      <c r="I605" s="22"/>
      <c r="J605" s="22">
        <v>300</v>
      </c>
    </row>
    <row r="606" spans="1:10">
      <c r="A606" s="19">
        <v>45322</v>
      </c>
      <c r="B606" s="20" t="s">
        <v>24</v>
      </c>
      <c r="C606" s="20" t="s">
        <v>14</v>
      </c>
      <c r="D606" s="20">
        <v>100000</v>
      </c>
      <c r="E606" s="20">
        <v>1.93</v>
      </c>
      <c r="F606" s="25">
        <v>1.925</v>
      </c>
      <c r="G606" s="25"/>
      <c r="H606" s="22">
        <v>500</v>
      </c>
      <c r="I606" s="22"/>
      <c r="J606" s="22">
        <v>500</v>
      </c>
    </row>
    <row r="607" spans="1:10">
      <c r="A607" s="19">
        <v>45322</v>
      </c>
      <c r="B607" s="20" t="s">
        <v>31</v>
      </c>
      <c r="C607" s="20" t="s">
        <v>17</v>
      </c>
      <c r="D607" s="20">
        <v>1000</v>
      </c>
      <c r="E607" s="20">
        <v>147.85</v>
      </c>
      <c r="F607" s="25">
        <v>147.44</v>
      </c>
      <c r="G607" s="25"/>
      <c r="H607" s="23">
        <v>-410</v>
      </c>
      <c r="I607" s="23"/>
      <c r="J607" s="23">
        <v>-410</v>
      </c>
    </row>
    <row r="608" spans="1:10">
      <c r="A608" s="19">
        <v>45322</v>
      </c>
      <c r="B608" s="20" t="s">
        <v>27</v>
      </c>
      <c r="C608" s="20" t="s">
        <v>17</v>
      </c>
      <c r="D608" s="20">
        <v>1000</v>
      </c>
      <c r="E608" s="20">
        <v>97</v>
      </c>
      <c r="F608" s="25">
        <v>97.3</v>
      </c>
      <c r="G608" s="25"/>
      <c r="H608" s="22">
        <v>300</v>
      </c>
      <c r="I608" s="22"/>
      <c r="J608" s="22">
        <v>300</v>
      </c>
    </row>
    <row r="609" spans="1:10">
      <c r="A609" s="19">
        <v>45321</v>
      </c>
      <c r="B609" s="20" t="s">
        <v>28</v>
      </c>
      <c r="C609" s="20" t="s">
        <v>17</v>
      </c>
      <c r="D609" s="20">
        <v>100000</v>
      </c>
      <c r="E609" s="20">
        <v>1.4542999999999999</v>
      </c>
      <c r="F609" s="25">
        <v>0</v>
      </c>
      <c r="G609" s="25"/>
      <c r="H609" s="22">
        <v>0</v>
      </c>
      <c r="I609" s="22"/>
      <c r="J609" s="22">
        <v>0</v>
      </c>
    </row>
    <row r="610" spans="1:10">
      <c r="A610" s="19">
        <v>45321</v>
      </c>
      <c r="B610" s="20" t="s">
        <v>21</v>
      </c>
      <c r="C610" s="20" t="s">
        <v>17</v>
      </c>
      <c r="D610" s="20">
        <v>100000</v>
      </c>
      <c r="E610" s="20">
        <v>1.6404000000000001</v>
      </c>
      <c r="F610" s="25">
        <v>1.6475</v>
      </c>
      <c r="G610" s="25"/>
      <c r="H610" s="22">
        <v>710</v>
      </c>
      <c r="I610" s="22"/>
      <c r="J610" s="22">
        <v>710</v>
      </c>
    </row>
    <row r="611" spans="1:10">
      <c r="A611" s="19">
        <v>45321</v>
      </c>
      <c r="B611" s="20" t="s">
        <v>20</v>
      </c>
      <c r="C611" s="20" t="s">
        <v>14</v>
      </c>
      <c r="D611" s="20">
        <v>1000</v>
      </c>
      <c r="E611" s="20">
        <v>186.85</v>
      </c>
      <c r="F611" s="25">
        <v>186.55</v>
      </c>
      <c r="G611" s="25"/>
      <c r="H611" s="22">
        <v>300</v>
      </c>
      <c r="I611" s="22"/>
      <c r="J611" s="22">
        <v>300</v>
      </c>
    </row>
    <row r="612" spans="1:10">
      <c r="A612" s="19">
        <v>45321</v>
      </c>
      <c r="B612" s="20" t="s">
        <v>13</v>
      </c>
      <c r="C612" s="20" t="s">
        <v>14</v>
      </c>
      <c r="D612" s="20">
        <v>1000</v>
      </c>
      <c r="E612" s="20">
        <v>109.82</v>
      </c>
      <c r="F612" s="25">
        <v>110.21</v>
      </c>
      <c r="G612" s="25"/>
      <c r="H612" s="23">
        <v>-390</v>
      </c>
      <c r="I612" s="23"/>
      <c r="J612" s="23">
        <v>-390</v>
      </c>
    </row>
    <row r="613" spans="1:10">
      <c r="A613" s="19">
        <v>45321</v>
      </c>
      <c r="B613" s="20" t="s">
        <v>34</v>
      </c>
      <c r="C613" s="20" t="s">
        <v>17</v>
      </c>
      <c r="D613" s="20">
        <v>100000</v>
      </c>
      <c r="E613" s="20">
        <v>1.7627999999999999</v>
      </c>
      <c r="F613" s="25">
        <v>1.7658</v>
      </c>
      <c r="G613" s="25"/>
      <c r="H613" s="22">
        <v>300</v>
      </c>
      <c r="I613" s="22"/>
      <c r="J613" s="22">
        <v>300</v>
      </c>
    </row>
    <row r="614" spans="1:10">
      <c r="A614" s="19">
        <v>45321</v>
      </c>
      <c r="B614" s="20" t="s">
        <v>15</v>
      </c>
      <c r="C614" s="20" t="s">
        <v>14</v>
      </c>
      <c r="D614" s="20">
        <v>1000</v>
      </c>
      <c r="E614" s="20">
        <v>170.8</v>
      </c>
      <c r="F614" s="25">
        <v>170.51</v>
      </c>
      <c r="G614" s="25"/>
      <c r="H614" s="22">
        <v>290</v>
      </c>
      <c r="I614" s="22"/>
      <c r="J614" s="22">
        <v>290</v>
      </c>
    </row>
    <row r="615" spans="1:10">
      <c r="A615" s="19">
        <v>45320</v>
      </c>
      <c r="B615" s="20" t="s">
        <v>29</v>
      </c>
      <c r="C615" s="20" t="s">
        <v>17</v>
      </c>
      <c r="D615" s="20">
        <v>100000</v>
      </c>
      <c r="E615" s="20">
        <v>1.7068000000000001</v>
      </c>
      <c r="F615" s="25">
        <v>1.7138</v>
      </c>
      <c r="G615" s="25"/>
      <c r="H615" s="22">
        <v>700</v>
      </c>
      <c r="I615" s="22"/>
      <c r="J615" s="22">
        <f t="shared" ref="J615:J618" si="0">H615</f>
        <v>700</v>
      </c>
    </row>
    <row r="616" spans="1:10">
      <c r="A616" s="19">
        <v>45320</v>
      </c>
      <c r="B616" s="20" t="s">
        <v>13</v>
      </c>
      <c r="C616" s="20" t="s">
        <v>14</v>
      </c>
      <c r="D616" s="20">
        <v>1000</v>
      </c>
      <c r="E616" s="20">
        <v>110.01</v>
      </c>
      <c r="F616" s="25">
        <v>110.71</v>
      </c>
      <c r="G616" s="25"/>
      <c r="H616" s="22">
        <v>300</v>
      </c>
      <c r="I616" s="22"/>
      <c r="J616" s="22">
        <f t="shared" si="0"/>
        <v>300</v>
      </c>
    </row>
    <row r="617" spans="1:10">
      <c r="A617" s="19">
        <v>45320</v>
      </c>
      <c r="B617" s="20" t="s">
        <v>31</v>
      </c>
      <c r="C617" s="20" t="s">
        <v>14</v>
      </c>
      <c r="D617" s="20">
        <v>1000</v>
      </c>
      <c r="E617" s="20">
        <v>147.94</v>
      </c>
      <c r="F617" s="25">
        <v>147.63999999999999</v>
      </c>
      <c r="G617" s="25"/>
      <c r="H617" s="22">
        <v>300</v>
      </c>
      <c r="I617" s="22"/>
      <c r="J617" s="22">
        <f t="shared" si="0"/>
        <v>300</v>
      </c>
    </row>
    <row r="618" spans="1:10">
      <c r="A618" s="19">
        <v>45320</v>
      </c>
      <c r="B618" s="20" t="s">
        <v>35</v>
      </c>
      <c r="C618" s="20" t="s">
        <v>17</v>
      </c>
      <c r="D618" s="20">
        <v>100000</v>
      </c>
      <c r="E618" s="20">
        <v>1.2704</v>
      </c>
      <c r="F618" s="25">
        <v>1.2664</v>
      </c>
      <c r="G618" s="25"/>
      <c r="H618" s="23">
        <v>-400</v>
      </c>
      <c r="I618" s="23"/>
      <c r="J618" s="23">
        <f t="shared" si="0"/>
        <v>-400</v>
      </c>
    </row>
    <row r="619" spans="1:10">
      <c r="A619" s="19">
        <v>45317</v>
      </c>
      <c r="B619" s="20" t="s">
        <v>19</v>
      </c>
      <c r="C619" s="20" t="s">
        <v>17</v>
      </c>
      <c r="D619" s="20">
        <v>1000</v>
      </c>
      <c r="E619" s="20">
        <v>160.44999999999999</v>
      </c>
      <c r="F619" s="25">
        <v>160.75</v>
      </c>
      <c r="G619" s="25"/>
      <c r="H619" s="22">
        <v>300</v>
      </c>
      <c r="I619" s="22"/>
      <c r="J619" s="22">
        <f t="shared" ref="J619:J642" si="1">H619</f>
        <v>300</v>
      </c>
    </row>
    <row r="620" spans="1:10">
      <c r="A620" s="19">
        <v>45317</v>
      </c>
      <c r="B620" s="20" t="s">
        <v>20</v>
      </c>
      <c r="C620" s="20" t="s">
        <v>17</v>
      </c>
      <c r="D620" s="20">
        <v>1000</v>
      </c>
      <c r="E620" s="20">
        <v>187.78</v>
      </c>
      <c r="F620" s="25">
        <v>188.25</v>
      </c>
      <c r="G620" s="25"/>
      <c r="H620" s="22">
        <v>470</v>
      </c>
      <c r="I620" s="22"/>
      <c r="J620" s="22">
        <f t="shared" si="1"/>
        <v>470</v>
      </c>
    </row>
    <row r="621" spans="1:10">
      <c r="A621" s="19">
        <v>45317</v>
      </c>
      <c r="B621" s="20" t="s">
        <v>29</v>
      </c>
      <c r="C621" s="20" t="s">
        <v>17</v>
      </c>
      <c r="D621" s="20">
        <v>100000</v>
      </c>
      <c r="E621" s="20">
        <v>1.71</v>
      </c>
      <c r="F621" s="25">
        <v>1.7130000000000001</v>
      </c>
      <c r="G621" s="25"/>
      <c r="H621" s="22">
        <v>300</v>
      </c>
      <c r="I621" s="22"/>
      <c r="J621" s="22">
        <f t="shared" si="1"/>
        <v>300</v>
      </c>
    </row>
    <row r="622" spans="1:10">
      <c r="A622" s="19">
        <v>45317</v>
      </c>
      <c r="B622" s="20" t="s">
        <v>24</v>
      </c>
      <c r="C622" s="20" t="s">
        <v>17</v>
      </c>
      <c r="D622" s="20">
        <v>100000</v>
      </c>
      <c r="E622" s="20">
        <v>1.9275</v>
      </c>
      <c r="F622" s="25">
        <v>1.9305000000000001</v>
      </c>
      <c r="G622" s="25"/>
      <c r="H622" s="22">
        <v>300</v>
      </c>
      <c r="I622" s="22"/>
      <c r="J622" s="22">
        <f t="shared" si="1"/>
        <v>300</v>
      </c>
    </row>
    <row r="623" spans="1:10">
      <c r="A623" s="19">
        <v>45317</v>
      </c>
      <c r="B623" s="20" t="s">
        <v>35</v>
      </c>
      <c r="C623" s="20" t="s">
        <v>17</v>
      </c>
      <c r="D623" s="20">
        <v>100000</v>
      </c>
      <c r="E623" s="20">
        <v>1.2685</v>
      </c>
      <c r="F623" s="25">
        <v>1.2746999999999999</v>
      </c>
      <c r="G623" s="25"/>
      <c r="H623" s="22">
        <v>630</v>
      </c>
      <c r="I623" s="22"/>
      <c r="J623" s="22">
        <f t="shared" si="1"/>
        <v>630</v>
      </c>
    </row>
    <row r="624" spans="1:10">
      <c r="A624" s="19">
        <v>45317</v>
      </c>
      <c r="B624" s="20" t="s">
        <v>15</v>
      </c>
      <c r="C624" s="20" t="s">
        <v>17</v>
      </c>
      <c r="D624" s="20">
        <v>1000</v>
      </c>
      <c r="E624" s="20">
        <v>170.3</v>
      </c>
      <c r="F624" s="25">
        <v>171</v>
      </c>
      <c r="G624" s="25"/>
      <c r="H624" s="22">
        <v>700</v>
      </c>
      <c r="I624" s="22"/>
      <c r="J624" s="22">
        <f t="shared" si="1"/>
        <v>700</v>
      </c>
    </row>
    <row r="625" spans="1:10">
      <c r="A625" s="19">
        <v>45317</v>
      </c>
      <c r="B625" s="20" t="s">
        <v>34</v>
      </c>
      <c r="C625" s="20" t="s">
        <v>14</v>
      </c>
      <c r="D625" s="20">
        <v>100000</v>
      </c>
      <c r="E625" s="20">
        <v>1.7743</v>
      </c>
      <c r="F625" s="25">
        <v>1.7784</v>
      </c>
      <c r="G625" s="25"/>
      <c r="H625" s="23">
        <v>-410</v>
      </c>
      <c r="I625" s="23"/>
      <c r="J625" s="23">
        <f t="shared" si="1"/>
        <v>-410</v>
      </c>
    </row>
    <row r="626" spans="1:10">
      <c r="A626" s="19">
        <v>45317</v>
      </c>
      <c r="B626" s="20" t="s">
        <v>36</v>
      </c>
      <c r="C626" s="20" t="s">
        <v>14</v>
      </c>
      <c r="D626" s="20">
        <v>100000</v>
      </c>
      <c r="E626" s="20">
        <v>1.347</v>
      </c>
      <c r="F626" s="25">
        <v>1.3442000000000001</v>
      </c>
      <c r="G626" s="25"/>
      <c r="H626" s="22">
        <v>280</v>
      </c>
      <c r="I626" s="22"/>
      <c r="J626" s="22">
        <f t="shared" si="1"/>
        <v>280</v>
      </c>
    </row>
    <row r="627" spans="1:10">
      <c r="A627" s="19">
        <v>45316</v>
      </c>
      <c r="B627" s="20" t="s">
        <v>21</v>
      </c>
      <c r="C627" s="20" t="s">
        <v>14</v>
      </c>
      <c r="D627" s="20">
        <v>100000</v>
      </c>
      <c r="E627" s="20">
        <v>1.6535</v>
      </c>
      <c r="F627" s="25">
        <v>1.6465000000000001</v>
      </c>
      <c r="G627" s="25"/>
      <c r="H627" s="22">
        <v>700</v>
      </c>
      <c r="I627" s="22"/>
      <c r="J627" s="22">
        <f t="shared" si="1"/>
        <v>700</v>
      </c>
    </row>
    <row r="628" spans="1:10">
      <c r="A628" s="19">
        <v>45316</v>
      </c>
      <c r="B628" s="20" t="s">
        <v>28</v>
      </c>
      <c r="C628" s="20" t="s">
        <v>14</v>
      </c>
      <c r="D628" s="20">
        <v>100000</v>
      </c>
      <c r="E628" s="20">
        <v>1.4715</v>
      </c>
      <c r="F628" s="25">
        <v>1.4650000000000001</v>
      </c>
      <c r="G628" s="25"/>
      <c r="H628" s="22">
        <v>650</v>
      </c>
      <c r="I628" s="22"/>
      <c r="J628" s="22">
        <f t="shared" si="1"/>
        <v>650</v>
      </c>
    </row>
    <row r="629" spans="1:10">
      <c r="A629" s="19">
        <v>45316</v>
      </c>
      <c r="B629" s="20" t="s">
        <v>36</v>
      </c>
      <c r="C629" s="20" t="s">
        <v>14</v>
      </c>
      <c r="D629" s="20">
        <v>100000</v>
      </c>
      <c r="E629" s="20">
        <v>1.351</v>
      </c>
      <c r="F629" s="25">
        <v>1.3480000000000001</v>
      </c>
      <c r="G629" s="25"/>
      <c r="H629" s="22">
        <v>300</v>
      </c>
      <c r="I629" s="22"/>
      <c r="J629" s="22">
        <v>300</v>
      </c>
    </row>
    <row r="630" spans="1:10">
      <c r="A630" s="19">
        <v>45316</v>
      </c>
      <c r="B630" s="20" t="s">
        <v>22</v>
      </c>
      <c r="C630" s="20" t="s">
        <v>14</v>
      </c>
      <c r="D630" s="20">
        <v>100000</v>
      </c>
      <c r="E630" s="20">
        <v>0.65780000000000005</v>
      </c>
      <c r="F630" s="25">
        <v>0.66080000000000005</v>
      </c>
      <c r="G630" s="25"/>
      <c r="H630" s="22">
        <v>300</v>
      </c>
      <c r="I630" s="22"/>
      <c r="J630" s="22">
        <f t="shared" si="1"/>
        <v>300</v>
      </c>
    </row>
    <row r="631" spans="1:10">
      <c r="A631" s="19">
        <v>45315</v>
      </c>
      <c r="B631" s="20" t="s">
        <v>29</v>
      </c>
      <c r="C631" s="20" t="s">
        <v>14</v>
      </c>
      <c r="D631" s="20">
        <v>100000</v>
      </c>
      <c r="E631" s="20">
        <v>1.7135</v>
      </c>
      <c r="F631" s="25">
        <v>1.7175</v>
      </c>
      <c r="G631" s="25"/>
      <c r="H631" s="23">
        <v>-400</v>
      </c>
      <c r="I631" s="23"/>
      <c r="J631" s="23">
        <f t="shared" si="1"/>
        <v>-400</v>
      </c>
    </row>
    <row r="632" spans="1:10">
      <c r="A632" s="19">
        <v>45315</v>
      </c>
      <c r="B632" s="20" t="s">
        <v>34</v>
      </c>
      <c r="C632" s="20" t="s">
        <v>17</v>
      </c>
      <c r="D632" s="20">
        <v>100000</v>
      </c>
      <c r="E632" s="20">
        <v>1.7775000000000001</v>
      </c>
      <c r="F632" s="25">
        <v>1.7805</v>
      </c>
      <c r="G632" s="25"/>
      <c r="H632" s="22">
        <v>300</v>
      </c>
      <c r="I632" s="22"/>
      <c r="J632" s="22">
        <f t="shared" si="1"/>
        <v>300</v>
      </c>
    </row>
    <row r="633" spans="1:10">
      <c r="A633" s="19">
        <v>45315</v>
      </c>
      <c r="B633" s="20" t="s">
        <v>23</v>
      </c>
      <c r="C633" s="20" t="s">
        <v>17</v>
      </c>
      <c r="D633" s="20">
        <v>100000</v>
      </c>
      <c r="E633" s="20">
        <v>2.0804999999999998</v>
      </c>
      <c r="F633" s="25">
        <v>2.0834999999999999</v>
      </c>
      <c r="G633" s="25"/>
      <c r="H633" s="22">
        <v>300</v>
      </c>
      <c r="I633" s="22"/>
      <c r="J633" s="22">
        <f t="shared" si="1"/>
        <v>300</v>
      </c>
    </row>
    <row r="634" spans="1:10">
      <c r="A634" s="19">
        <v>45315</v>
      </c>
      <c r="B634" s="20" t="s">
        <v>31</v>
      </c>
      <c r="C634" s="20" t="s">
        <v>14</v>
      </c>
      <c r="D634" s="20">
        <v>1000</v>
      </c>
      <c r="E634" s="20">
        <v>147.63</v>
      </c>
      <c r="F634" s="25">
        <v>147.33000000000001</v>
      </c>
      <c r="G634" s="25"/>
      <c r="H634" s="22">
        <v>300</v>
      </c>
      <c r="I634" s="22"/>
      <c r="J634" s="22">
        <f t="shared" si="1"/>
        <v>300</v>
      </c>
    </row>
    <row r="635" spans="1:10">
      <c r="A635" s="19">
        <v>45315</v>
      </c>
      <c r="B635" s="20" t="s">
        <v>24</v>
      </c>
      <c r="C635" s="20" t="s">
        <v>14</v>
      </c>
      <c r="D635" s="20">
        <v>100000</v>
      </c>
      <c r="E635" s="20">
        <v>1.931</v>
      </c>
      <c r="F635" s="25">
        <v>1.9279999999999999</v>
      </c>
      <c r="G635" s="25"/>
      <c r="H635" s="22">
        <v>300</v>
      </c>
      <c r="I635" s="22"/>
      <c r="J635" s="22">
        <f t="shared" si="1"/>
        <v>300</v>
      </c>
    </row>
    <row r="636" spans="1:10">
      <c r="A636" s="19">
        <v>45315</v>
      </c>
      <c r="B636" s="20" t="s">
        <v>29</v>
      </c>
      <c r="C636" s="20" t="s">
        <v>17</v>
      </c>
      <c r="D636" s="20">
        <v>100000</v>
      </c>
      <c r="E636" s="20">
        <v>1.7107000000000001</v>
      </c>
      <c r="F636" s="25">
        <v>1.7163999999999999</v>
      </c>
      <c r="G636" s="25"/>
      <c r="H636" s="22">
        <v>570</v>
      </c>
      <c r="I636" s="22"/>
      <c r="J636" s="22">
        <f t="shared" si="1"/>
        <v>570</v>
      </c>
    </row>
    <row r="637" spans="1:10">
      <c r="A637" s="19">
        <v>45314</v>
      </c>
      <c r="B637" s="20" t="s">
        <v>16</v>
      </c>
      <c r="C637" s="20" t="s">
        <v>14</v>
      </c>
      <c r="D637" s="20">
        <v>100000</v>
      </c>
      <c r="E637" s="20">
        <v>0.86899999999999999</v>
      </c>
      <c r="F637" s="25">
        <v>0.86599999999999999</v>
      </c>
      <c r="G637" s="25"/>
      <c r="H637" s="22">
        <v>300</v>
      </c>
      <c r="I637" s="22"/>
      <c r="J637" s="22">
        <f t="shared" si="1"/>
        <v>300</v>
      </c>
    </row>
    <row r="638" spans="1:10">
      <c r="A638" s="19">
        <v>45314</v>
      </c>
      <c r="B638" s="20" t="s">
        <v>30</v>
      </c>
      <c r="C638" s="20" t="s">
        <v>17</v>
      </c>
      <c r="D638" s="20">
        <v>100000</v>
      </c>
      <c r="E638" s="20">
        <v>0.60880000000000001</v>
      </c>
      <c r="F638" s="25">
        <v>0.61180000000000001</v>
      </c>
      <c r="G638" s="25"/>
      <c r="H638" s="22">
        <v>300</v>
      </c>
      <c r="I638" s="22"/>
      <c r="J638" s="22">
        <f t="shared" si="1"/>
        <v>300</v>
      </c>
    </row>
    <row r="639" spans="1:10">
      <c r="A639" s="19">
        <v>45314</v>
      </c>
      <c r="B639" s="20" t="s">
        <v>23</v>
      </c>
      <c r="C639" s="20" t="s">
        <v>14</v>
      </c>
      <c r="D639" s="20">
        <v>1000</v>
      </c>
      <c r="E639" s="20">
        <v>2.0844999999999998</v>
      </c>
      <c r="F639" s="25">
        <v>2.0815000000000001</v>
      </c>
      <c r="G639" s="25"/>
      <c r="H639" s="22">
        <v>300</v>
      </c>
      <c r="I639" s="22"/>
      <c r="J639" s="22">
        <f t="shared" si="1"/>
        <v>300</v>
      </c>
    </row>
    <row r="640" spans="1:10">
      <c r="A640" s="19">
        <v>45314</v>
      </c>
      <c r="B640" s="20" t="s">
        <v>19</v>
      </c>
      <c r="C640" s="20" t="s">
        <v>14</v>
      </c>
      <c r="D640" s="20">
        <v>1000</v>
      </c>
      <c r="E640" s="20">
        <v>160.62</v>
      </c>
      <c r="F640" s="25">
        <v>161.03</v>
      </c>
      <c r="G640" s="25"/>
      <c r="H640" s="23">
        <v>-410</v>
      </c>
      <c r="I640" s="23"/>
      <c r="J640" s="23">
        <f t="shared" si="1"/>
        <v>-410</v>
      </c>
    </row>
    <row r="641" spans="1:10">
      <c r="A641" s="19">
        <v>45314</v>
      </c>
      <c r="B641" s="20" t="s">
        <v>31</v>
      </c>
      <c r="C641" s="20" t="s">
        <v>14</v>
      </c>
      <c r="D641" s="20">
        <v>1000</v>
      </c>
      <c r="E641" s="20">
        <v>147.4</v>
      </c>
      <c r="F641" s="25">
        <v>147.1</v>
      </c>
      <c r="G641" s="25"/>
      <c r="H641" s="22">
        <v>300</v>
      </c>
      <c r="I641" s="22"/>
      <c r="J641" s="22">
        <f t="shared" si="1"/>
        <v>300</v>
      </c>
    </row>
    <row r="642" spans="1:10">
      <c r="A642" s="19">
        <v>45314</v>
      </c>
      <c r="B642" s="20" t="s">
        <v>29</v>
      </c>
      <c r="C642" s="20" t="s">
        <v>14</v>
      </c>
      <c r="D642" s="20">
        <v>100000</v>
      </c>
      <c r="E642" s="20">
        <v>1.7141</v>
      </c>
      <c r="F642" s="25">
        <v>1.7070000000000001</v>
      </c>
      <c r="G642" s="25"/>
      <c r="H642" s="24">
        <v>710</v>
      </c>
      <c r="I642" s="24"/>
      <c r="J642" s="24">
        <f t="shared" si="1"/>
        <v>710</v>
      </c>
    </row>
    <row r="643" spans="1:10">
      <c r="A643" s="19">
        <v>45313</v>
      </c>
      <c r="B643" s="20" t="s">
        <v>13</v>
      </c>
      <c r="C643" s="20" t="s">
        <v>14</v>
      </c>
      <c r="D643" s="20">
        <v>1000</v>
      </c>
      <c r="E643" s="20">
        <v>109.99</v>
      </c>
      <c r="F643" s="25">
        <v>109.7</v>
      </c>
      <c r="G643" s="25"/>
      <c r="H643" s="22">
        <v>290</v>
      </c>
      <c r="I643" s="22"/>
      <c r="J643" s="22">
        <f t="shared" ref="J643" si="2">H643</f>
        <v>290</v>
      </c>
    </row>
    <row r="644" spans="1:10">
      <c r="A644" s="19">
        <v>45313</v>
      </c>
      <c r="B644" s="20" t="s">
        <v>19</v>
      </c>
      <c r="C644" s="20" t="s">
        <v>14</v>
      </c>
      <c r="D644" s="20">
        <v>1000</v>
      </c>
      <c r="E644" s="20">
        <v>161.05000000000001</v>
      </c>
      <c r="F644" s="25">
        <v>160.75</v>
      </c>
      <c r="G644" s="25"/>
      <c r="H644" s="22">
        <v>300</v>
      </c>
      <c r="I644" s="22"/>
      <c r="J644" s="22">
        <v>300</v>
      </c>
    </row>
    <row r="645" spans="1:10">
      <c r="A645" s="19">
        <v>45313</v>
      </c>
      <c r="B645" s="20" t="s">
        <v>34</v>
      </c>
      <c r="C645" s="20" t="s">
        <v>17</v>
      </c>
      <c r="D645" s="20">
        <v>100000</v>
      </c>
      <c r="E645" s="20">
        <v>1.7855000000000001</v>
      </c>
      <c r="F645" s="25">
        <v>1.7814000000000001</v>
      </c>
      <c r="G645" s="25"/>
      <c r="H645" s="23">
        <v>-410</v>
      </c>
      <c r="I645" s="23"/>
      <c r="J645" s="23">
        <f t="shared" ref="J645:J648" si="3">H645</f>
        <v>-410</v>
      </c>
    </row>
    <row r="646" spans="1:10">
      <c r="A646" s="19">
        <v>45313</v>
      </c>
      <c r="B646" s="20" t="s">
        <v>29</v>
      </c>
      <c r="C646" s="20" t="s">
        <v>17</v>
      </c>
      <c r="D646" s="20">
        <v>100000</v>
      </c>
      <c r="E646" s="20">
        <v>1.7094</v>
      </c>
      <c r="F646" s="25">
        <v>1.7053</v>
      </c>
      <c r="G646" s="25"/>
      <c r="H646" s="23">
        <v>-390</v>
      </c>
      <c r="I646" s="23"/>
      <c r="J646" s="23">
        <f t="shared" si="3"/>
        <v>-390</v>
      </c>
    </row>
    <row r="647" spans="1:10">
      <c r="A647" s="19">
        <v>45313</v>
      </c>
      <c r="B647" s="20" t="s">
        <v>21</v>
      </c>
      <c r="C647" s="20" t="s">
        <v>17</v>
      </c>
      <c r="D647" s="20">
        <v>100000</v>
      </c>
      <c r="E647" s="20">
        <v>1.6539999999999999</v>
      </c>
      <c r="F647" s="25">
        <v>1.657</v>
      </c>
      <c r="G647" s="25"/>
      <c r="H647" s="22">
        <v>300</v>
      </c>
      <c r="I647" s="22"/>
      <c r="J647" s="22">
        <f t="shared" si="3"/>
        <v>300</v>
      </c>
    </row>
    <row r="648" spans="1:10">
      <c r="A648" s="19">
        <v>45313</v>
      </c>
      <c r="B648" s="20" t="s">
        <v>23</v>
      </c>
      <c r="C648" s="20" t="s">
        <v>17</v>
      </c>
      <c r="D648" s="20">
        <v>100000</v>
      </c>
      <c r="E648" s="20">
        <v>2.08</v>
      </c>
      <c r="F648" s="25">
        <v>2.0830000000000002</v>
      </c>
      <c r="G648" s="25"/>
      <c r="H648" s="22">
        <v>300</v>
      </c>
      <c r="I648" s="22"/>
      <c r="J648" s="22">
        <f t="shared" si="3"/>
        <v>300</v>
      </c>
    </row>
    <row r="649" spans="1:10">
      <c r="A649" s="19">
        <v>45313</v>
      </c>
      <c r="B649" s="20" t="s">
        <v>24</v>
      </c>
      <c r="C649" s="20" t="s">
        <v>17</v>
      </c>
      <c r="D649" s="20">
        <v>100000</v>
      </c>
      <c r="E649" s="20">
        <v>1.9287000000000001</v>
      </c>
      <c r="F649" s="25">
        <v>1.9317</v>
      </c>
      <c r="G649" s="25"/>
      <c r="H649" s="22">
        <v>300</v>
      </c>
      <c r="I649" s="22"/>
      <c r="J649" s="22">
        <v>300</v>
      </c>
    </row>
    <row r="650" spans="1:10">
      <c r="A650" s="19">
        <v>45310</v>
      </c>
      <c r="B650" s="20" t="s">
        <v>15</v>
      </c>
      <c r="C650" s="20" t="s">
        <v>14</v>
      </c>
      <c r="D650" s="20">
        <v>1000</v>
      </c>
      <c r="E650" s="20">
        <v>170.32</v>
      </c>
      <c r="F650" s="25">
        <v>170.72</v>
      </c>
      <c r="G650" s="25"/>
      <c r="H650" s="23">
        <v>-400</v>
      </c>
      <c r="I650" s="23"/>
      <c r="J650" s="23">
        <f t="shared" ref="J650" si="4">H650</f>
        <v>-400</v>
      </c>
    </row>
    <row r="651" spans="1:10">
      <c r="A651" s="19">
        <v>45310</v>
      </c>
      <c r="B651" s="20" t="s">
        <v>21</v>
      </c>
      <c r="C651" s="20" t="s">
        <v>14</v>
      </c>
      <c r="D651" s="20">
        <v>100000</v>
      </c>
      <c r="E651" s="20">
        <v>1.6506000000000001</v>
      </c>
      <c r="F651" s="25">
        <v>1.6546000000000001</v>
      </c>
      <c r="G651" s="25"/>
      <c r="H651" s="23">
        <v>-400</v>
      </c>
      <c r="I651" s="23"/>
      <c r="J651" s="23">
        <v>-400</v>
      </c>
    </row>
    <row r="652" spans="1:10">
      <c r="A652" s="19">
        <v>45310</v>
      </c>
      <c r="B652" s="20" t="s">
        <v>29</v>
      </c>
      <c r="C652" s="20" t="s">
        <v>14</v>
      </c>
      <c r="D652" s="20">
        <v>100000</v>
      </c>
      <c r="E652" s="20">
        <v>1.7092000000000001</v>
      </c>
      <c r="F652" s="25">
        <v>1.7061999999999999</v>
      </c>
      <c r="G652" s="25"/>
      <c r="H652" s="24">
        <v>300</v>
      </c>
      <c r="I652" s="24"/>
      <c r="J652" s="24">
        <f t="shared" ref="J652:J656" si="5">H652</f>
        <v>300</v>
      </c>
    </row>
    <row r="653" spans="1:10">
      <c r="A653" s="19">
        <v>45310</v>
      </c>
      <c r="B653" s="20" t="s">
        <v>13</v>
      </c>
      <c r="C653" s="20" t="s">
        <v>14</v>
      </c>
      <c r="D653" s="20">
        <v>1000</v>
      </c>
      <c r="E653" s="20">
        <v>109.88</v>
      </c>
      <c r="F653" s="25">
        <v>110.3</v>
      </c>
      <c r="G653" s="25"/>
      <c r="H653" s="23">
        <v>-420</v>
      </c>
      <c r="I653" s="23"/>
      <c r="J653" s="23">
        <f t="shared" si="5"/>
        <v>-420</v>
      </c>
    </row>
    <row r="654" spans="1:10">
      <c r="A654" s="19">
        <v>45310</v>
      </c>
      <c r="B654" s="20" t="s">
        <v>20</v>
      </c>
      <c r="C654" s="20" t="s">
        <v>14</v>
      </c>
      <c r="D654" s="20">
        <v>1000</v>
      </c>
      <c r="E654" s="20">
        <v>188</v>
      </c>
      <c r="F654" s="25">
        <v>187.7</v>
      </c>
      <c r="G654" s="25"/>
      <c r="H654" s="24">
        <v>300</v>
      </c>
      <c r="I654" s="24"/>
      <c r="J654" s="24">
        <f t="shared" si="5"/>
        <v>300</v>
      </c>
    </row>
    <row r="655" spans="1:10">
      <c r="A655" s="19">
        <v>45310</v>
      </c>
      <c r="B655" s="20" t="s">
        <v>24</v>
      </c>
      <c r="C655" s="20" t="s">
        <v>14</v>
      </c>
      <c r="D655" s="20">
        <v>100000</v>
      </c>
      <c r="E655" s="20">
        <v>1.9273</v>
      </c>
      <c r="F655" s="25">
        <v>1.9242999999999999</v>
      </c>
      <c r="G655" s="25"/>
      <c r="H655" s="24">
        <v>300</v>
      </c>
      <c r="I655" s="24"/>
      <c r="J655" s="24">
        <f t="shared" si="5"/>
        <v>300</v>
      </c>
    </row>
    <row r="656" spans="1:10">
      <c r="A656" s="19">
        <v>45309</v>
      </c>
      <c r="B656" s="20" t="s">
        <v>21</v>
      </c>
      <c r="C656" s="20" t="s">
        <v>14</v>
      </c>
      <c r="D656" s="20">
        <v>100000</v>
      </c>
      <c r="E656" s="20">
        <v>1.6575</v>
      </c>
      <c r="F656" s="25">
        <v>1.6545000000000001</v>
      </c>
      <c r="G656" s="25"/>
      <c r="H656" s="24">
        <v>300</v>
      </c>
      <c r="I656" s="24"/>
      <c r="J656" s="24">
        <f t="shared" si="5"/>
        <v>300</v>
      </c>
    </row>
    <row r="657" spans="1:10">
      <c r="A657" s="19">
        <v>45309</v>
      </c>
      <c r="B657" s="20" t="s">
        <v>28</v>
      </c>
      <c r="C657" s="20" t="s">
        <v>17</v>
      </c>
      <c r="D657" s="20">
        <v>100000</v>
      </c>
      <c r="E657" s="20">
        <v>0</v>
      </c>
      <c r="F657" s="25">
        <v>0</v>
      </c>
      <c r="G657" s="25"/>
      <c r="H657" s="24">
        <f t="shared" ref="H657:H665" si="6">(F657-E657)*D657</f>
        <v>0</v>
      </c>
      <c r="I657" s="24"/>
      <c r="J657" s="24">
        <f t="shared" ref="J657:J671" si="7">H657</f>
        <v>0</v>
      </c>
    </row>
    <row r="658" spans="1:10">
      <c r="A658" s="19">
        <v>45309</v>
      </c>
      <c r="B658" s="20" t="s">
        <v>19</v>
      </c>
      <c r="C658" s="20" t="s">
        <v>17</v>
      </c>
      <c r="D658" s="20">
        <v>1000</v>
      </c>
      <c r="E658" s="20">
        <v>0</v>
      </c>
      <c r="F658" s="25">
        <v>0</v>
      </c>
      <c r="G658" s="25"/>
      <c r="H658" s="24">
        <f t="shared" si="6"/>
        <v>0</v>
      </c>
      <c r="I658" s="24"/>
      <c r="J658" s="24">
        <f t="shared" si="7"/>
        <v>0</v>
      </c>
    </row>
    <row r="659" spans="1:10">
      <c r="A659" s="19">
        <v>45308</v>
      </c>
      <c r="B659" s="20" t="s">
        <v>20</v>
      </c>
      <c r="C659" s="20" t="s">
        <v>17</v>
      </c>
      <c r="D659" s="20">
        <v>1000</v>
      </c>
      <c r="E659" s="20">
        <v>187.45</v>
      </c>
      <c r="F659" s="25">
        <v>188.11</v>
      </c>
      <c r="G659" s="25"/>
      <c r="H659" s="24">
        <f t="shared" si="6"/>
        <v>660.00000000002501</v>
      </c>
      <c r="I659" s="24"/>
      <c r="J659" s="24">
        <f t="shared" si="7"/>
        <v>660.00000000002501</v>
      </c>
    </row>
    <row r="660" spans="1:10">
      <c r="A660" s="19">
        <v>45308</v>
      </c>
      <c r="B660" s="20" t="s">
        <v>34</v>
      </c>
      <c r="C660" s="20" t="s">
        <v>17</v>
      </c>
      <c r="D660" s="20">
        <v>100000</v>
      </c>
      <c r="E660" s="20">
        <v>1.7768999999999999</v>
      </c>
      <c r="F660" s="25">
        <v>1.782</v>
      </c>
      <c r="G660" s="25"/>
      <c r="H660" s="24">
        <f t="shared" si="6"/>
        <v>510.00000000001046</v>
      </c>
      <c r="I660" s="24"/>
      <c r="J660" s="24">
        <f t="shared" si="7"/>
        <v>510.00000000001046</v>
      </c>
    </row>
    <row r="661" spans="1:10">
      <c r="A661" s="19">
        <v>45308</v>
      </c>
      <c r="B661" s="20" t="s">
        <v>35</v>
      </c>
      <c r="C661" s="20" t="s">
        <v>17</v>
      </c>
      <c r="D661" s="20">
        <v>100000</v>
      </c>
      <c r="E661" s="20">
        <v>1.2649999999999999</v>
      </c>
      <c r="F661" s="25">
        <v>1.268</v>
      </c>
      <c r="G661" s="25"/>
      <c r="H661" s="24">
        <f t="shared" si="6"/>
        <v>300.00000000001137</v>
      </c>
      <c r="I661" s="24"/>
      <c r="J661" s="24">
        <f t="shared" si="7"/>
        <v>300.00000000001137</v>
      </c>
    </row>
    <row r="662" spans="1:10">
      <c r="A662" s="19">
        <v>45308</v>
      </c>
      <c r="B662" s="20" t="s">
        <v>23</v>
      </c>
      <c r="C662" s="20" t="s">
        <v>17</v>
      </c>
      <c r="D662" s="20">
        <v>100000</v>
      </c>
      <c r="E662" s="20">
        <v>2.0697999999999999</v>
      </c>
      <c r="F662" s="25">
        <v>2.0728</v>
      </c>
      <c r="G662" s="25"/>
      <c r="H662" s="24">
        <f t="shared" si="6"/>
        <v>300.00000000001137</v>
      </c>
      <c r="I662" s="24"/>
      <c r="J662" s="24">
        <f t="shared" si="7"/>
        <v>300.00000000001137</v>
      </c>
    </row>
    <row r="663" spans="1:10">
      <c r="A663" s="19">
        <v>45308</v>
      </c>
      <c r="B663" s="20" t="s">
        <v>24</v>
      </c>
      <c r="C663" s="20" t="s">
        <v>17</v>
      </c>
      <c r="D663" s="20">
        <v>100000</v>
      </c>
      <c r="E663" s="20">
        <v>1.9328000000000001</v>
      </c>
      <c r="F663" s="25">
        <v>1.9358</v>
      </c>
      <c r="G663" s="25"/>
      <c r="H663" s="24">
        <f t="shared" si="6"/>
        <v>299.99999999998914</v>
      </c>
      <c r="I663" s="24"/>
      <c r="J663" s="24">
        <f t="shared" si="7"/>
        <v>299.99999999998914</v>
      </c>
    </row>
    <row r="664" spans="1:10">
      <c r="A664" s="19">
        <v>45307</v>
      </c>
      <c r="B664" s="20" t="s">
        <v>31</v>
      </c>
      <c r="C664" s="20" t="s">
        <v>17</v>
      </c>
      <c r="D664" s="20">
        <v>1000</v>
      </c>
      <c r="E664" s="20">
        <v>146.52000000000001</v>
      </c>
      <c r="F664" s="25">
        <v>146.82</v>
      </c>
      <c r="G664" s="25"/>
      <c r="H664" s="24">
        <f t="shared" si="6"/>
        <v>299.99999999998295</v>
      </c>
      <c r="I664" s="24"/>
      <c r="J664" s="24">
        <f t="shared" si="7"/>
        <v>299.99999999998295</v>
      </c>
    </row>
    <row r="665" spans="1:10">
      <c r="A665" s="19">
        <v>45307</v>
      </c>
      <c r="B665" s="20" t="s">
        <v>31</v>
      </c>
      <c r="C665" s="20" t="s">
        <v>17</v>
      </c>
      <c r="D665" s="20">
        <v>1000</v>
      </c>
      <c r="E665" s="20">
        <v>146.52000000000001</v>
      </c>
      <c r="F665" s="25">
        <v>146.82</v>
      </c>
      <c r="G665" s="25"/>
      <c r="H665" s="24">
        <f t="shared" si="6"/>
        <v>299.99999999998295</v>
      </c>
      <c r="I665" s="24"/>
      <c r="J665" s="24">
        <f t="shared" si="7"/>
        <v>299.99999999998295</v>
      </c>
    </row>
    <row r="666" spans="1:10">
      <c r="A666" s="19">
        <v>45307</v>
      </c>
      <c r="B666" s="20" t="s">
        <v>21</v>
      </c>
      <c r="C666" s="20" t="s">
        <v>14</v>
      </c>
      <c r="D666" s="20">
        <v>100000</v>
      </c>
      <c r="E666" s="20">
        <v>1.6479999999999999</v>
      </c>
      <c r="F666" s="25">
        <v>1.6520999999999999</v>
      </c>
      <c r="G666" s="25"/>
      <c r="H666" s="23">
        <v>-410</v>
      </c>
      <c r="I666" s="23"/>
      <c r="J666" s="23">
        <f t="shared" si="7"/>
        <v>-410</v>
      </c>
    </row>
    <row r="667" spans="1:10">
      <c r="A667" s="19">
        <v>45307</v>
      </c>
      <c r="B667" s="20" t="s">
        <v>28</v>
      </c>
      <c r="C667" s="20" t="s">
        <v>14</v>
      </c>
      <c r="D667" s="20">
        <v>100000</v>
      </c>
      <c r="E667" s="20">
        <v>1.4702999999999999</v>
      </c>
      <c r="F667" s="25">
        <v>1.4673</v>
      </c>
      <c r="G667" s="25"/>
      <c r="H667" s="22">
        <v>300</v>
      </c>
      <c r="I667" s="22"/>
      <c r="J667" s="22">
        <f t="shared" si="7"/>
        <v>300</v>
      </c>
    </row>
    <row r="668" spans="1:10">
      <c r="A668" s="19">
        <v>45307</v>
      </c>
      <c r="B668" s="20" t="s">
        <v>24</v>
      </c>
      <c r="C668" s="20" t="s">
        <v>14</v>
      </c>
      <c r="D668" s="20">
        <v>100000</v>
      </c>
      <c r="E668" s="20">
        <v>1.9148000000000001</v>
      </c>
      <c r="F668" s="25">
        <v>1.9117999999999999</v>
      </c>
      <c r="G668" s="25"/>
      <c r="H668" s="24">
        <v>300</v>
      </c>
      <c r="I668" s="24"/>
      <c r="J668" s="24">
        <f t="shared" si="7"/>
        <v>300</v>
      </c>
    </row>
    <row r="669" spans="1:10">
      <c r="A669" s="19">
        <v>45307</v>
      </c>
      <c r="B669" s="20" t="s">
        <v>16</v>
      </c>
      <c r="C669" s="20" t="s">
        <v>17</v>
      </c>
      <c r="D669" s="20">
        <v>100000</v>
      </c>
      <c r="E669" s="20">
        <v>0.85870000000000002</v>
      </c>
      <c r="F669" s="25">
        <v>0.86170000000000002</v>
      </c>
      <c r="G669" s="25"/>
      <c r="H669" s="24">
        <f t="shared" ref="H669:H670" si="8">(F669-E669)*D669</f>
        <v>300.00000000000028</v>
      </c>
      <c r="I669" s="24"/>
      <c r="J669" s="24">
        <f t="shared" si="7"/>
        <v>300.00000000000028</v>
      </c>
    </row>
    <row r="670" spans="1:10">
      <c r="A670" s="19">
        <v>45306</v>
      </c>
      <c r="B670" s="20" t="s">
        <v>23</v>
      </c>
      <c r="C670" s="20" t="s">
        <v>17</v>
      </c>
      <c r="D670" s="20">
        <v>100000</v>
      </c>
      <c r="E670" s="20">
        <v>2.0508000000000002</v>
      </c>
      <c r="F670" s="25">
        <v>2.0568</v>
      </c>
      <c r="G670" s="25"/>
      <c r="H670" s="24">
        <f t="shared" si="8"/>
        <v>599.99999999997829</v>
      </c>
      <c r="I670" s="24"/>
      <c r="J670" s="24">
        <f t="shared" si="7"/>
        <v>599.99999999997829</v>
      </c>
    </row>
    <row r="671" spans="1:10">
      <c r="A671" s="19">
        <v>45306</v>
      </c>
      <c r="B671" s="20" t="s">
        <v>13</v>
      </c>
      <c r="C671" s="20" t="s">
        <v>14</v>
      </c>
      <c r="D671" s="20">
        <v>1000</v>
      </c>
      <c r="E671" s="20">
        <v>108.54</v>
      </c>
      <c r="F671" s="25">
        <v>108.24</v>
      </c>
      <c r="G671" s="25"/>
      <c r="H671" s="24">
        <v>300</v>
      </c>
      <c r="I671" s="24"/>
      <c r="J671" s="24">
        <f t="shared" si="7"/>
        <v>300</v>
      </c>
    </row>
    <row r="672" spans="1:10">
      <c r="A672" s="19">
        <v>45306</v>
      </c>
      <c r="B672" s="20" t="s">
        <v>31</v>
      </c>
      <c r="C672" s="20" t="s">
        <v>14</v>
      </c>
      <c r="D672" s="20">
        <v>1000</v>
      </c>
      <c r="E672" s="20">
        <v>145.4</v>
      </c>
      <c r="F672" s="25">
        <v>145.69999999999999</v>
      </c>
      <c r="G672" s="25"/>
      <c r="H672" s="24">
        <v>300</v>
      </c>
      <c r="I672" s="24"/>
      <c r="J672" s="24">
        <v>300</v>
      </c>
    </row>
    <row r="673" spans="1:10">
      <c r="A673" s="19">
        <v>45306</v>
      </c>
      <c r="B673" s="20" t="s">
        <v>28</v>
      </c>
      <c r="C673" s="20" t="s">
        <v>14</v>
      </c>
      <c r="D673" s="20">
        <v>100000</v>
      </c>
      <c r="E673" s="20">
        <v>1.4685999999999999</v>
      </c>
      <c r="F673" s="25">
        <v>0</v>
      </c>
      <c r="G673" s="25"/>
      <c r="H673" s="24">
        <v>0</v>
      </c>
      <c r="I673" s="24"/>
      <c r="J673" s="24">
        <v>0</v>
      </c>
    </row>
    <row r="674" spans="1:10">
      <c r="A674" s="19">
        <v>45303</v>
      </c>
      <c r="B674" s="20" t="s">
        <v>20</v>
      </c>
      <c r="C674" s="20" t="s">
        <v>14</v>
      </c>
      <c r="D674" s="20">
        <v>1000</v>
      </c>
      <c r="E674" s="20">
        <v>184.9</v>
      </c>
      <c r="F674" s="25">
        <v>185.31</v>
      </c>
      <c r="G674" s="25"/>
      <c r="H674" s="23">
        <v>-410</v>
      </c>
      <c r="I674" s="23"/>
      <c r="J674" s="23">
        <f t="shared" ref="J674:J675" si="9">H674</f>
        <v>-410</v>
      </c>
    </row>
    <row r="675" spans="1:10">
      <c r="A675" s="19">
        <v>45303</v>
      </c>
      <c r="B675" s="20" t="s">
        <v>29</v>
      </c>
      <c r="C675" s="20" t="s">
        <v>14</v>
      </c>
      <c r="D675" s="20">
        <v>100000</v>
      </c>
      <c r="E675" s="20">
        <v>1.7075</v>
      </c>
      <c r="F675" s="25">
        <v>1.7044999999999999</v>
      </c>
      <c r="G675" s="25"/>
      <c r="H675" s="24">
        <f t="shared" ref="H675" si="10">(E675-F675)*D675</f>
        <v>300.00000000001137</v>
      </c>
      <c r="I675" s="24"/>
      <c r="J675" s="24">
        <f t="shared" si="9"/>
        <v>300.00000000001137</v>
      </c>
    </row>
    <row r="676" spans="1:10">
      <c r="A676" s="19">
        <v>45303</v>
      </c>
      <c r="B676" s="20" t="s">
        <v>35</v>
      </c>
      <c r="C676" s="20" t="s">
        <v>14</v>
      </c>
      <c r="D676" s="20">
        <v>100000</v>
      </c>
      <c r="E676" s="20">
        <v>1.2762</v>
      </c>
      <c r="F676" s="25">
        <v>1.2732000000000001</v>
      </c>
      <c r="G676" s="25"/>
      <c r="H676" s="24">
        <v>300</v>
      </c>
      <c r="I676" s="24"/>
      <c r="J676" s="24">
        <v>300</v>
      </c>
    </row>
    <row r="677" spans="1:10">
      <c r="A677" s="19">
        <v>45302</v>
      </c>
      <c r="B677" s="20" t="s">
        <v>35</v>
      </c>
      <c r="C677" s="20" t="s">
        <v>14</v>
      </c>
      <c r="D677" s="20">
        <v>100000</v>
      </c>
      <c r="E677" s="20">
        <v>1.2745</v>
      </c>
      <c r="F677" s="25">
        <v>1.2715000000000001</v>
      </c>
      <c r="G677" s="25"/>
      <c r="H677" s="24">
        <f t="shared" ref="H677:H680" si="11">(E677-F677)*D677</f>
        <v>299.99999999998914</v>
      </c>
      <c r="I677" s="24"/>
      <c r="J677" s="24">
        <f t="shared" ref="J677:J679" si="12">H677</f>
        <v>299.99999999998914</v>
      </c>
    </row>
    <row r="678" spans="1:10">
      <c r="A678" s="19">
        <v>45302</v>
      </c>
      <c r="B678" s="20" t="s">
        <v>29</v>
      </c>
      <c r="C678" s="20" t="s">
        <v>14</v>
      </c>
      <c r="D678" s="20">
        <v>100000</v>
      </c>
      <c r="E678" s="20">
        <v>1.7044999999999999</v>
      </c>
      <c r="F678" s="25">
        <v>1.7084999999999999</v>
      </c>
      <c r="G678" s="25"/>
      <c r="H678" s="23">
        <v>-400</v>
      </c>
      <c r="I678" s="23"/>
      <c r="J678" s="23">
        <f t="shared" si="12"/>
        <v>-400</v>
      </c>
    </row>
    <row r="679" spans="1:10">
      <c r="A679" s="19">
        <v>45302</v>
      </c>
      <c r="B679" s="20" t="s">
        <v>23</v>
      </c>
      <c r="C679" s="20" t="s">
        <v>14</v>
      </c>
      <c r="D679" s="20">
        <v>100000</v>
      </c>
      <c r="E679" s="20">
        <v>2.0419999999999998</v>
      </c>
      <c r="F679" s="25">
        <v>2.0390000000000001</v>
      </c>
      <c r="G679" s="25"/>
      <c r="H679" s="24">
        <f t="shared" si="11"/>
        <v>299.99999999996697</v>
      </c>
      <c r="I679" s="24"/>
      <c r="J679" s="24">
        <f t="shared" si="12"/>
        <v>299.99999999996697</v>
      </c>
    </row>
    <row r="680" spans="1:10">
      <c r="A680" s="19">
        <v>45302</v>
      </c>
      <c r="B680" s="20" t="s">
        <v>28</v>
      </c>
      <c r="C680" s="20" t="s">
        <v>14</v>
      </c>
      <c r="D680" s="20">
        <v>100000</v>
      </c>
      <c r="E680" s="20">
        <v>1.4671000000000001</v>
      </c>
      <c r="F680" s="25">
        <v>1.4705999999999999</v>
      </c>
      <c r="G680" s="25"/>
      <c r="H680" s="23">
        <f t="shared" si="11"/>
        <v>-349.99999999998363</v>
      </c>
      <c r="I680" s="23"/>
      <c r="J680" s="23">
        <v>-350</v>
      </c>
    </row>
    <row r="681" spans="1:10">
      <c r="A681" s="19">
        <v>45301</v>
      </c>
      <c r="B681" s="20" t="s">
        <v>34</v>
      </c>
      <c r="C681" s="20" t="s">
        <v>17</v>
      </c>
      <c r="D681" s="20">
        <v>100000</v>
      </c>
      <c r="E681" s="20">
        <v>1.7555000000000001</v>
      </c>
      <c r="F681" s="25">
        <v>1.7585</v>
      </c>
      <c r="G681" s="25"/>
      <c r="H681" s="24">
        <v>300</v>
      </c>
      <c r="I681" s="24"/>
      <c r="J681" s="24">
        <f t="shared" ref="J681:J697" si="13">H681</f>
        <v>300</v>
      </c>
    </row>
    <row r="682" spans="1:10">
      <c r="A682" s="19">
        <v>45301</v>
      </c>
      <c r="B682" s="20" t="s">
        <v>29</v>
      </c>
      <c r="C682" s="20" t="s">
        <v>17</v>
      </c>
      <c r="D682" s="20">
        <v>100000</v>
      </c>
      <c r="E682" s="20">
        <v>1.702</v>
      </c>
      <c r="F682" s="25">
        <v>1.7050000000000001</v>
      </c>
      <c r="G682" s="25"/>
      <c r="H682" s="24">
        <v>300</v>
      </c>
      <c r="I682" s="24"/>
      <c r="J682" s="24">
        <f t="shared" si="13"/>
        <v>300</v>
      </c>
    </row>
    <row r="683" spans="1:10">
      <c r="A683" s="19">
        <v>45301</v>
      </c>
      <c r="B683" s="20" t="s">
        <v>28</v>
      </c>
      <c r="C683" s="20" t="s">
        <v>17</v>
      </c>
      <c r="D683" s="20">
        <v>100000</v>
      </c>
      <c r="E683" s="20">
        <v>1.464</v>
      </c>
      <c r="F683" s="25">
        <v>1.4670000000000001</v>
      </c>
      <c r="G683" s="25"/>
      <c r="H683" s="24">
        <v>300</v>
      </c>
      <c r="I683" s="24"/>
      <c r="J683" s="24">
        <f t="shared" si="13"/>
        <v>300</v>
      </c>
    </row>
    <row r="684" spans="1:10">
      <c r="A684" s="19">
        <v>45301</v>
      </c>
      <c r="B684" s="20" t="s">
        <v>25</v>
      </c>
      <c r="C684" s="20" t="s">
        <v>17</v>
      </c>
      <c r="D684" s="20">
        <v>100000</v>
      </c>
      <c r="E684" s="20">
        <v>1.0933999999999999</v>
      </c>
      <c r="F684" s="25">
        <v>1.0964</v>
      </c>
      <c r="G684" s="25"/>
      <c r="H684" s="24">
        <v>300</v>
      </c>
      <c r="I684" s="24"/>
      <c r="J684" s="24">
        <f t="shared" si="13"/>
        <v>300</v>
      </c>
    </row>
    <row r="685" spans="1:10">
      <c r="A685" s="19">
        <v>45301</v>
      </c>
      <c r="B685" s="20" t="s">
        <v>32</v>
      </c>
      <c r="C685" s="20" t="s">
        <v>14</v>
      </c>
      <c r="D685" s="20">
        <v>1000</v>
      </c>
      <c r="E685" s="20">
        <v>90.41</v>
      </c>
      <c r="F685" s="25">
        <v>90.82</v>
      </c>
      <c r="G685" s="25"/>
      <c r="H685" s="23">
        <f t="shared" ref="H685:H688" si="14">(E685-F685)*D685</f>
        <v>-409.99999999999659</v>
      </c>
      <c r="I685" s="23"/>
      <c r="J685" s="23">
        <f t="shared" si="13"/>
        <v>-409.99999999999659</v>
      </c>
    </row>
    <row r="686" spans="1:10">
      <c r="A686" s="19">
        <v>45301</v>
      </c>
      <c r="B686" s="20" t="s">
        <v>20</v>
      </c>
      <c r="C686" s="20" t="s">
        <v>14</v>
      </c>
      <c r="D686" s="20">
        <v>1000</v>
      </c>
      <c r="E686" s="20">
        <v>183.94</v>
      </c>
      <c r="F686" s="25">
        <v>184.34</v>
      </c>
      <c r="G686" s="25"/>
      <c r="H686" s="23">
        <f t="shared" si="14"/>
        <v>-400.00000000000568</v>
      </c>
      <c r="I686" s="23"/>
      <c r="J686" s="23">
        <f t="shared" si="13"/>
        <v>-400.00000000000568</v>
      </c>
    </row>
    <row r="687" spans="1:10">
      <c r="A687" s="19">
        <v>45300</v>
      </c>
      <c r="B687" s="20" t="s">
        <v>16</v>
      </c>
      <c r="C687" s="20" t="s">
        <v>17</v>
      </c>
      <c r="D687" s="20">
        <v>100000</v>
      </c>
      <c r="E687" s="20">
        <v>0</v>
      </c>
      <c r="F687" s="25">
        <v>0</v>
      </c>
      <c r="G687" s="25"/>
      <c r="H687" s="24">
        <f t="shared" si="14"/>
        <v>0</v>
      </c>
      <c r="I687" s="24"/>
      <c r="J687" s="24">
        <f t="shared" si="13"/>
        <v>0</v>
      </c>
    </row>
    <row r="688" spans="1:10">
      <c r="A688" s="19">
        <v>45300</v>
      </c>
      <c r="B688" s="20" t="s">
        <v>35</v>
      </c>
      <c r="C688" s="20" t="s">
        <v>14</v>
      </c>
      <c r="D688" s="20">
        <v>100000</v>
      </c>
      <c r="E688" s="20">
        <v>1.2741</v>
      </c>
      <c r="F688" s="25">
        <v>1.2710999999999999</v>
      </c>
      <c r="G688" s="25"/>
      <c r="H688" s="24">
        <f t="shared" si="14"/>
        <v>300.00000000001137</v>
      </c>
      <c r="I688" s="24"/>
      <c r="J688" s="24">
        <f t="shared" si="13"/>
        <v>300.00000000001137</v>
      </c>
    </row>
    <row r="689" spans="1:10">
      <c r="A689" s="19">
        <v>45300</v>
      </c>
      <c r="B689" s="20" t="s">
        <v>34</v>
      </c>
      <c r="C689" s="20" t="s">
        <v>17</v>
      </c>
      <c r="D689" s="20">
        <v>100000</v>
      </c>
      <c r="E689" s="20">
        <v>1.7535000000000001</v>
      </c>
      <c r="F689" s="25">
        <v>1.7495000000000001</v>
      </c>
      <c r="G689" s="25"/>
      <c r="H689" s="23">
        <v>-400</v>
      </c>
      <c r="I689" s="23"/>
      <c r="J689" s="23">
        <f t="shared" si="13"/>
        <v>-400</v>
      </c>
    </row>
    <row r="690" spans="1:10">
      <c r="A690" s="19">
        <v>45299</v>
      </c>
      <c r="B690" s="20" t="s">
        <v>13</v>
      </c>
      <c r="C690" s="20" t="s">
        <v>14</v>
      </c>
      <c r="D690" s="20">
        <v>1000</v>
      </c>
      <c r="E690" s="20">
        <v>108.01</v>
      </c>
      <c r="F690" s="25">
        <v>107.71</v>
      </c>
      <c r="G690" s="25"/>
      <c r="H690" s="24">
        <f t="shared" ref="H690:H694" si="15">(E690-F690)*D690</f>
        <v>300.00000000001137</v>
      </c>
      <c r="I690" s="24"/>
      <c r="J690" s="24">
        <f t="shared" si="13"/>
        <v>300.00000000001137</v>
      </c>
    </row>
    <row r="691" spans="1:10">
      <c r="A691" s="19">
        <v>45299</v>
      </c>
      <c r="B691" s="20" t="s">
        <v>23</v>
      </c>
      <c r="C691" s="20" t="s">
        <v>14</v>
      </c>
      <c r="D691" s="20">
        <v>100000</v>
      </c>
      <c r="E691" s="20">
        <v>2.0445000000000002</v>
      </c>
      <c r="F691" s="25">
        <v>2.0474999999999999</v>
      </c>
      <c r="G691" s="25"/>
      <c r="H691" s="24">
        <v>300</v>
      </c>
      <c r="I691" s="24"/>
      <c r="J691" s="24">
        <f t="shared" si="13"/>
        <v>300</v>
      </c>
    </row>
    <row r="692" spans="1:10">
      <c r="A692" s="19">
        <v>45299</v>
      </c>
      <c r="B692" s="20" t="s">
        <v>20</v>
      </c>
      <c r="C692" s="20" t="s">
        <v>14</v>
      </c>
      <c r="D692" s="20">
        <v>1000</v>
      </c>
      <c r="E692" s="20">
        <v>183.2</v>
      </c>
      <c r="F692" s="25">
        <v>183.61</v>
      </c>
      <c r="G692" s="25"/>
      <c r="H692" s="23">
        <f t="shared" si="15"/>
        <v>-410.00000000002501</v>
      </c>
      <c r="I692" s="23"/>
      <c r="J692" s="23">
        <f t="shared" si="13"/>
        <v>-410.00000000002501</v>
      </c>
    </row>
    <row r="693" spans="1:10">
      <c r="A693" s="19">
        <v>45299</v>
      </c>
      <c r="B693" s="20" t="s">
        <v>27</v>
      </c>
      <c r="C693" s="20" t="s">
        <v>14</v>
      </c>
      <c r="D693" s="20">
        <v>1000</v>
      </c>
      <c r="E693" s="20">
        <v>96.75</v>
      </c>
      <c r="F693" s="25">
        <v>96.45</v>
      </c>
      <c r="G693" s="25"/>
      <c r="H693" s="24">
        <f t="shared" si="15"/>
        <v>299.99999999999716</v>
      </c>
      <c r="I693" s="24"/>
      <c r="J693" s="24">
        <f t="shared" si="13"/>
        <v>299.99999999999716</v>
      </c>
    </row>
    <row r="694" spans="1:10">
      <c r="A694" s="19">
        <v>45296</v>
      </c>
      <c r="B694" s="20" t="s">
        <v>19</v>
      </c>
      <c r="C694" s="20" t="s">
        <v>14</v>
      </c>
      <c r="D694" s="20">
        <v>1000</v>
      </c>
      <c r="E694" s="20">
        <v>158.18</v>
      </c>
      <c r="F694" s="25">
        <v>157.81</v>
      </c>
      <c r="G694" s="25"/>
      <c r="H694" s="24">
        <f t="shared" si="15"/>
        <v>370.00000000000455</v>
      </c>
      <c r="I694" s="24"/>
      <c r="J694" s="24">
        <f t="shared" si="13"/>
        <v>370.00000000000455</v>
      </c>
    </row>
    <row r="695" spans="1:10">
      <c r="A695" s="19">
        <v>45296</v>
      </c>
      <c r="B695" s="20" t="s">
        <v>21</v>
      </c>
      <c r="C695" s="20" t="s">
        <v>14</v>
      </c>
      <c r="D695" s="20">
        <v>100000</v>
      </c>
      <c r="E695" s="20">
        <v>1.63</v>
      </c>
      <c r="F695" s="25">
        <v>1.627</v>
      </c>
      <c r="G695" s="25"/>
      <c r="H695" s="24">
        <v>300</v>
      </c>
      <c r="I695" s="24"/>
      <c r="J695" s="24">
        <f t="shared" si="13"/>
        <v>300</v>
      </c>
    </row>
    <row r="696" spans="1:10">
      <c r="A696" s="19">
        <v>45296</v>
      </c>
      <c r="B696" s="20" t="s">
        <v>27</v>
      </c>
      <c r="C696" s="20" t="s">
        <v>14</v>
      </c>
      <c r="D696" s="20">
        <v>1000</v>
      </c>
      <c r="E696" s="20">
        <v>97</v>
      </c>
      <c r="F696" s="25">
        <v>96.7</v>
      </c>
      <c r="G696" s="25"/>
      <c r="H696" s="24">
        <v>300</v>
      </c>
      <c r="I696" s="24"/>
      <c r="J696" s="24">
        <v>300</v>
      </c>
    </row>
    <row r="697" spans="1:10">
      <c r="A697" s="19">
        <v>45296</v>
      </c>
      <c r="B697" s="20" t="s">
        <v>20</v>
      </c>
      <c r="C697" s="20" t="s">
        <v>14</v>
      </c>
      <c r="D697" s="20">
        <v>1000</v>
      </c>
      <c r="E697" s="20">
        <v>183.72</v>
      </c>
      <c r="F697" s="25">
        <v>184.22</v>
      </c>
      <c r="G697" s="25"/>
      <c r="H697" s="23">
        <v>-500</v>
      </c>
      <c r="I697" s="23"/>
      <c r="J697" s="23">
        <f t="shared" si="13"/>
        <v>-500</v>
      </c>
    </row>
    <row r="698" spans="1:10">
      <c r="A698" s="19">
        <v>45295</v>
      </c>
      <c r="B698" s="20" t="s">
        <v>24</v>
      </c>
      <c r="C698" s="20" t="s">
        <v>17</v>
      </c>
      <c r="D698" s="20">
        <v>100000</v>
      </c>
      <c r="E698" s="20">
        <v>1.8855</v>
      </c>
      <c r="F698" s="25">
        <v>1.8885000000000001</v>
      </c>
      <c r="G698" s="25"/>
      <c r="H698" s="24">
        <v>300</v>
      </c>
      <c r="I698" s="24"/>
      <c r="J698" s="24">
        <f t="shared" ref="J698:J718" si="16">H698</f>
        <v>300</v>
      </c>
    </row>
    <row r="699" spans="1:10">
      <c r="A699" s="19">
        <v>45295</v>
      </c>
      <c r="B699" s="20" t="s">
        <v>35</v>
      </c>
      <c r="C699" s="20" t="s">
        <v>17</v>
      </c>
      <c r="D699" s="20">
        <v>100000</v>
      </c>
      <c r="E699" s="20">
        <v>1.2709999999999999</v>
      </c>
      <c r="F699" s="25">
        <v>1.2668999999999999</v>
      </c>
      <c r="G699" s="25"/>
      <c r="H699" s="23">
        <v>-410</v>
      </c>
      <c r="I699" s="23"/>
      <c r="J699" s="23">
        <v>-410</v>
      </c>
    </row>
    <row r="700" spans="1:10">
      <c r="A700" s="19">
        <v>45295</v>
      </c>
      <c r="B700" s="20" t="s">
        <v>19</v>
      </c>
      <c r="C700" s="20" t="s">
        <v>17</v>
      </c>
      <c r="D700" s="20">
        <v>1000</v>
      </c>
      <c r="E700" s="20">
        <v>157.30000000000001</v>
      </c>
      <c r="F700" s="25">
        <v>157.6</v>
      </c>
      <c r="G700" s="25"/>
      <c r="H700" s="24">
        <v>300</v>
      </c>
      <c r="I700" s="24"/>
      <c r="J700" s="24">
        <f t="shared" si="16"/>
        <v>300</v>
      </c>
    </row>
    <row r="701" spans="1:10">
      <c r="A701" s="19">
        <v>45295</v>
      </c>
      <c r="B701" s="20" t="s">
        <v>26</v>
      </c>
      <c r="C701" s="20" t="s">
        <v>17</v>
      </c>
      <c r="D701" s="20">
        <v>100000</v>
      </c>
      <c r="E701" s="20">
        <v>1.08</v>
      </c>
      <c r="F701" s="25">
        <v>1.081</v>
      </c>
      <c r="G701" s="25"/>
      <c r="H701" s="24">
        <v>100</v>
      </c>
      <c r="I701" s="24"/>
      <c r="J701" s="24">
        <f t="shared" si="16"/>
        <v>100</v>
      </c>
    </row>
    <row r="702" spans="1:10">
      <c r="A702" s="19">
        <v>45295</v>
      </c>
      <c r="B702" s="20" t="s">
        <v>23</v>
      </c>
      <c r="C702" s="20" t="s">
        <v>14</v>
      </c>
      <c r="D702" s="20">
        <v>100000</v>
      </c>
      <c r="E702" s="20">
        <v>2.0245000000000002</v>
      </c>
      <c r="F702" s="25">
        <v>2.0274999999999999</v>
      </c>
      <c r="G702" s="25"/>
      <c r="H702" s="24">
        <v>300</v>
      </c>
      <c r="I702" s="24"/>
      <c r="J702" s="24">
        <f t="shared" si="16"/>
        <v>300</v>
      </c>
    </row>
    <row r="703" spans="1:10">
      <c r="A703" s="19">
        <v>45295</v>
      </c>
      <c r="B703" s="20" t="s">
        <v>22</v>
      </c>
      <c r="C703" s="20" t="s">
        <v>14</v>
      </c>
      <c r="D703" s="20">
        <v>100000</v>
      </c>
      <c r="E703" s="20">
        <v>0.67500000000000004</v>
      </c>
      <c r="F703" s="25">
        <v>0.67100000000000004</v>
      </c>
      <c r="G703" s="25"/>
      <c r="H703" s="23">
        <v>-400</v>
      </c>
      <c r="I703" s="23"/>
      <c r="J703" s="23">
        <f t="shared" si="16"/>
        <v>-400</v>
      </c>
    </row>
    <row r="704" spans="1:10">
      <c r="A704" s="19">
        <v>45295</v>
      </c>
      <c r="B704" s="20" t="s">
        <v>24</v>
      </c>
      <c r="C704" s="20" t="s">
        <v>14</v>
      </c>
      <c r="D704" s="20">
        <v>100000</v>
      </c>
      <c r="E704" s="20">
        <v>1.8776999999999999</v>
      </c>
      <c r="F704" s="25">
        <v>1.8816999999999999</v>
      </c>
      <c r="G704" s="25"/>
      <c r="H704" s="23">
        <f t="shared" ref="H704:H706" si="17">(E704-F704)*D704</f>
        <v>-400.00000000000034</v>
      </c>
      <c r="I704" s="23"/>
      <c r="J704" s="23">
        <f t="shared" si="16"/>
        <v>-400.00000000000034</v>
      </c>
    </row>
    <row r="705" spans="1:10">
      <c r="A705" s="19">
        <v>45295</v>
      </c>
      <c r="B705" s="20" t="s">
        <v>29</v>
      </c>
      <c r="C705" s="20" t="s">
        <v>14</v>
      </c>
      <c r="D705" s="20">
        <v>100000</v>
      </c>
      <c r="E705" s="20">
        <v>1.69</v>
      </c>
      <c r="F705" s="25">
        <v>1.694</v>
      </c>
      <c r="G705" s="25"/>
      <c r="H705" s="23">
        <f t="shared" si="17"/>
        <v>-400.00000000000034</v>
      </c>
      <c r="I705" s="23"/>
      <c r="J705" s="23">
        <f t="shared" si="16"/>
        <v>-400.00000000000034</v>
      </c>
    </row>
    <row r="706" spans="1:10">
      <c r="A706" s="19">
        <v>45295</v>
      </c>
      <c r="B706" s="20" t="s">
        <v>20</v>
      </c>
      <c r="C706" s="20" t="s">
        <v>14</v>
      </c>
      <c r="D706" s="20">
        <v>1000</v>
      </c>
      <c r="E706" s="20">
        <v>182.1</v>
      </c>
      <c r="F706" s="25">
        <v>181.8</v>
      </c>
      <c r="G706" s="25"/>
      <c r="H706" s="24">
        <f t="shared" si="17"/>
        <v>299.99999999998295</v>
      </c>
      <c r="I706" s="24"/>
      <c r="J706" s="24">
        <f t="shared" si="16"/>
        <v>299.99999999998295</v>
      </c>
    </row>
    <row r="707" spans="1:10">
      <c r="A707" s="19">
        <v>45295</v>
      </c>
      <c r="B707" s="20" t="s">
        <v>25</v>
      </c>
      <c r="C707" s="20" t="s">
        <v>17</v>
      </c>
      <c r="D707" s="20">
        <v>100000</v>
      </c>
      <c r="E707" s="20">
        <v>1.0928</v>
      </c>
      <c r="F707" s="25">
        <v>1.0958000000000001</v>
      </c>
      <c r="G707" s="25"/>
      <c r="H707" s="24">
        <v>300</v>
      </c>
      <c r="I707" s="24"/>
      <c r="J707" s="24">
        <f t="shared" si="16"/>
        <v>300</v>
      </c>
    </row>
    <row r="708" spans="1:10">
      <c r="A708" s="19">
        <v>45295</v>
      </c>
      <c r="B708" s="20" t="s">
        <v>34</v>
      </c>
      <c r="C708" s="20" t="s">
        <v>17</v>
      </c>
      <c r="D708" s="20">
        <v>100000</v>
      </c>
      <c r="E708" s="20">
        <v>1.7444999999999999</v>
      </c>
      <c r="F708" s="25">
        <v>1.7475000000000001</v>
      </c>
      <c r="G708" s="25"/>
      <c r="H708" s="24">
        <v>300</v>
      </c>
      <c r="I708" s="24"/>
      <c r="J708" s="24">
        <f t="shared" si="16"/>
        <v>300</v>
      </c>
    </row>
    <row r="709" spans="1:10">
      <c r="A709" s="19">
        <v>45294</v>
      </c>
      <c r="B709" s="20" t="s">
        <v>21</v>
      </c>
      <c r="C709" s="20" t="s">
        <v>17</v>
      </c>
      <c r="D709" s="20">
        <v>100000</v>
      </c>
      <c r="E709" s="20">
        <v>1.6224000000000001</v>
      </c>
      <c r="F709" s="25">
        <v>1.6254</v>
      </c>
      <c r="G709" s="25"/>
      <c r="H709" s="24">
        <v>300</v>
      </c>
      <c r="I709" s="24"/>
      <c r="J709" s="24">
        <f t="shared" si="16"/>
        <v>300</v>
      </c>
    </row>
    <row r="710" spans="1:10">
      <c r="A710" s="19">
        <v>45294</v>
      </c>
      <c r="B710" s="20" t="s">
        <v>24</v>
      </c>
      <c r="C710" s="20" t="s">
        <v>17</v>
      </c>
      <c r="D710" s="20">
        <v>100000</v>
      </c>
      <c r="E710" s="20">
        <v>1.8705000000000001</v>
      </c>
      <c r="F710" s="25">
        <v>1.8734999999999999</v>
      </c>
      <c r="G710" s="25"/>
      <c r="H710" s="24">
        <v>300</v>
      </c>
      <c r="I710" s="24"/>
      <c r="J710" s="24">
        <f t="shared" si="16"/>
        <v>300</v>
      </c>
    </row>
    <row r="711" spans="1:10">
      <c r="A711" s="19">
        <v>45294</v>
      </c>
      <c r="B711" s="20" t="s">
        <v>19</v>
      </c>
      <c r="C711" s="20" t="s">
        <v>17</v>
      </c>
      <c r="D711" s="20">
        <v>1000</v>
      </c>
      <c r="E711" s="20">
        <v>156.05000000000001</v>
      </c>
      <c r="F711" s="25">
        <v>156.35</v>
      </c>
      <c r="G711" s="25"/>
      <c r="H711" s="24">
        <v>300</v>
      </c>
      <c r="I711" s="24"/>
      <c r="J711" s="24">
        <f t="shared" si="16"/>
        <v>300</v>
      </c>
    </row>
    <row r="712" spans="1:10">
      <c r="A712" s="19">
        <v>45294</v>
      </c>
      <c r="B712" s="20" t="s">
        <v>35</v>
      </c>
      <c r="C712" s="20" t="s">
        <v>17</v>
      </c>
      <c r="D712" s="20">
        <v>100000</v>
      </c>
      <c r="E712" s="20">
        <v>1.2633000000000001</v>
      </c>
      <c r="F712" s="25">
        <v>1.27</v>
      </c>
      <c r="G712" s="25"/>
      <c r="H712" s="24">
        <v>670</v>
      </c>
      <c r="I712" s="24"/>
      <c r="J712" s="24">
        <f t="shared" si="16"/>
        <v>670</v>
      </c>
    </row>
    <row r="713" spans="1:10">
      <c r="A713" s="19">
        <v>45294</v>
      </c>
      <c r="B713" s="20" t="s">
        <v>20</v>
      </c>
      <c r="C713" s="20" t="s">
        <v>17</v>
      </c>
      <c r="D713" s="20">
        <v>1000</v>
      </c>
      <c r="E713" s="20">
        <v>179.48</v>
      </c>
      <c r="F713" s="25">
        <v>179.78</v>
      </c>
      <c r="G713" s="25"/>
      <c r="H713" s="24">
        <v>300</v>
      </c>
      <c r="I713" s="24"/>
      <c r="J713" s="24">
        <f t="shared" si="16"/>
        <v>300</v>
      </c>
    </row>
    <row r="714" spans="1:10">
      <c r="A714" s="19">
        <v>45293</v>
      </c>
      <c r="B714" s="20" t="s">
        <v>30</v>
      </c>
      <c r="C714" s="20" t="s">
        <v>14</v>
      </c>
      <c r="D714" s="20">
        <v>100000</v>
      </c>
      <c r="E714" s="20">
        <v>0.62849999999999995</v>
      </c>
      <c r="F714" s="25">
        <v>0.62150000000000005</v>
      </c>
      <c r="G714" s="25"/>
      <c r="H714" s="24">
        <f>(E714-F714)*D714</f>
        <v>699.99999999998954</v>
      </c>
      <c r="I714" s="24"/>
      <c r="J714" s="24">
        <f t="shared" si="16"/>
        <v>699.99999999998954</v>
      </c>
    </row>
    <row r="715" spans="1:10">
      <c r="A715" s="19">
        <v>45293</v>
      </c>
      <c r="B715" s="20" t="s">
        <v>20</v>
      </c>
      <c r="C715" s="20" t="s">
        <v>14</v>
      </c>
      <c r="D715" s="20">
        <v>1000</v>
      </c>
      <c r="E715" s="20">
        <v>179.61</v>
      </c>
      <c r="F715" s="25">
        <v>180.01</v>
      </c>
      <c r="G715" s="25"/>
      <c r="H715" s="23">
        <v>-400</v>
      </c>
      <c r="I715" s="23"/>
      <c r="J715" s="23">
        <f t="shared" si="16"/>
        <v>-400</v>
      </c>
    </row>
    <row r="716" spans="1:10">
      <c r="A716" s="19">
        <v>45293</v>
      </c>
      <c r="B716" s="20" t="s">
        <v>25</v>
      </c>
      <c r="C716" s="20" t="s">
        <v>17</v>
      </c>
      <c r="D716" s="20">
        <v>100000</v>
      </c>
      <c r="E716" s="20">
        <v>1.103</v>
      </c>
      <c r="F716" s="25">
        <v>1.0095000000000001</v>
      </c>
      <c r="G716" s="25"/>
      <c r="H716" s="23">
        <v>-360</v>
      </c>
      <c r="I716" s="23"/>
      <c r="J716" s="23">
        <f t="shared" si="16"/>
        <v>-360</v>
      </c>
    </row>
    <row r="717" spans="1:10">
      <c r="A717" s="19">
        <v>45293</v>
      </c>
      <c r="B717" s="20" t="s">
        <v>29</v>
      </c>
      <c r="C717" s="20" t="s">
        <v>14</v>
      </c>
      <c r="D717" s="20">
        <v>100000</v>
      </c>
      <c r="E717" s="20">
        <v>1.6851</v>
      </c>
      <c r="F717" s="25">
        <v>1.6791</v>
      </c>
      <c r="G717" s="25"/>
      <c r="H717" s="24">
        <v>600</v>
      </c>
      <c r="I717" s="24"/>
      <c r="J717" s="24">
        <f t="shared" si="16"/>
        <v>600</v>
      </c>
    </row>
    <row r="718" spans="1:10">
      <c r="A718" s="19">
        <v>45293</v>
      </c>
      <c r="B718" s="20" t="s">
        <v>23</v>
      </c>
      <c r="C718" s="20" t="s">
        <v>14</v>
      </c>
      <c r="D718" s="20">
        <v>100000</v>
      </c>
      <c r="E718" s="20">
        <v>2.0150999999999999</v>
      </c>
      <c r="F718" s="25">
        <v>2.0121000000000002</v>
      </c>
      <c r="G718" s="25"/>
      <c r="H718" s="24">
        <v>300</v>
      </c>
      <c r="I718" s="24"/>
      <c r="J718" s="24">
        <f t="shared" si="16"/>
        <v>300</v>
      </c>
    </row>
    <row r="720" spans="1:10">
      <c r="A720" s="19">
        <v>45289</v>
      </c>
      <c r="B720" s="20" t="s">
        <v>35</v>
      </c>
      <c r="C720" s="20" t="s">
        <v>17</v>
      </c>
      <c r="D720" s="20">
        <v>100000</v>
      </c>
      <c r="E720" s="20">
        <v>1.2765</v>
      </c>
      <c r="F720" s="25">
        <v>1.2729999999999999</v>
      </c>
      <c r="G720" s="25"/>
      <c r="H720" s="23">
        <f>(F720-E720)*D720</f>
        <v>-350.00000000000585</v>
      </c>
      <c r="I720" s="23"/>
      <c r="J720" s="23">
        <f t="shared" ref="J720:J721" si="18">H720</f>
        <v>-350.00000000000585</v>
      </c>
    </row>
    <row r="721" spans="1:10">
      <c r="A721" s="19">
        <v>45289</v>
      </c>
      <c r="B721" s="20" t="s">
        <v>34</v>
      </c>
      <c r="C721" s="20" t="s">
        <v>17</v>
      </c>
      <c r="D721" s="20">
        <v>100000</v>
      </c>
      <c r="E721" s="20">
        <v>1.7438</v>
      </c>
      <c r="F721" s="25">
        <v>1.7507999999999999</v>
      </c>
      <c r="G721" s="25"/>
      <c r="H721" s="24">
        <f t="shared" ref="H721:H736" si="19">(F721-E721)*D721</f>
        <v>699.99999999998954</v>
      </c>
      <c r="I721" s="24"/>
      <c r="J721" s="24">
        <f t="shared" si="18"/>
        <v>699.99999999998954</v>
      </c>
    </row>
    <row r="722" spans="1:10">
      <c r="A722" s="19">
        <v>45289</v>
      </c>
      <c r="B722" s="20" t="s">
        <v>23</v>
      </c>
      <c r="C722" s="20" t="s">
        <v>17</v>
      </c>
      <c r="D722" s="20">
        <v>100000</v>
      </c>
      <c r="E722" s="20">
        <v>2.0135000000000001</v>
      </c>
      <c r="F722" s="25">
        <v>2.0165000000000002</v>
      </c>
      <c r="G722" s="25"/>
      <c r="H722" s="24">
        <f t="shared" si="19"/>
        <v>300.00000000001137</v>
      </c>
      <c r="I722" s="24"/>
      <c r="J722" s="24">
        <f t="shared" ref="J722:J737" si="20">H722</f>
        <v>300.00000000001137</v>
      </c>
    </row>
    <row r="723" spans="1:10">
      <c r="A723" s="19">
        <v>45289</v>
      </c>
      <c r="B723" s="20" t="s">
        <v>21</v>
      </c>
      <c r="C723" s="20" t="s">
        <v>17</v>
      </c>
      <c r="D723" s="20">
        <v>100000</v>
      </c>
      <c r="E723" s="20">
        <v>1.619</v>
      </c>
      <c r="F723" s="25">
        <v>1.6254999999999999</v>
      </c>
      <c r="G723" s="25"/>
      <c r="H723" s="24">
        <f t="shared" si="19"/>
        <v>649.999999999995</v>
      </c>
      <c r="I723" s="24"/>
      <c r="J723" s="24">
        <f t="shared" si="20"/>
        <v>649.999999999995</v>
      </c>
    </row>
    <row r="724" spans="1:10">
      <c r="A724" s="19">
        <v>45289</v>
      </c>
      <c r="B724" s="20" t="s">
        <v>24</v>
      </c>
      <c r="C724" s="20" t="s">
        <v>17</v>
      </c>
      <c r="D724" s="20">
        <v>100000</v>
      </c>
      <c r="E724" s="20">
        <v>1.87</v>
      </c>
      <c r="F724" s="25">
        <v>1.873</v>
      </c>
      <c r="G724" s="25"/>
      <c r="H724" s="24">
        <f t="shared" si="19"/>
        <v>299.99999999998914</v>
      </c>
      <c r="I724" s="24"/>
      <c r="J724" s="24">
        <f t="shared" si="20"/>
        <v>299.99999999998914</v>
      </c>
    </row>
    <row r="725" spans="1:10">
      <c r="A725" s="19">
        <v>45289</v>
      </c>
      <c r="B725" s="20" t="s">
        <v>22</v>
      </c>
      <c r="C725" s="20" t="s">
        <v>14</v>
      </c>
      <c r="D725" s="20">
        <v>100000</v>
      </c>
      <c r="E725" s="20">
        <v>0.68200000000000005</v>
      </c>
      <c r="F725" s="25">
        <v>0.67949999999999999</v>
      </c>
      <c r="G725" s="25"/>
      <c r="H725" s="24">
        <v>250</v>
      </c>
      <c r="I725" s="24"/>
      <c r="J725" s="24">
        <f t="shared" si="20"/>
        <v>250</v>
      </c>
    </row>
    <row r="726" spans="1:10">
      <c r="A726" s="19">
        <v>45288</v>
      </c>
      <c r="B726" s="20" t="s">
        <v>31</v>
      </c>
      <c r="C726" s="20" t="s">
        <v>14</v>
      </c>
      <c r="D726" s="20">
        <v>1000</v>
      </c>
      <c r="E726" s="20">
        <v>140.85</v>
      </c>
      <c r="F726" s="25">
        <v>140.55000000000001</v>
      </c>
      <c r="G726" s="25"/>
      <c r="H726" s="24">
        <v>300</v>
      </c>
      <c r="I726" s="24"/>
      <c r="J726" s="24">
        <v>300</v>
      </c>
    </row>
    <row r="727" spans="1:10">
      <c r="A727" s="19">
        <v>45288</v>
      </c>
      <c r="B727" s="20" t="s">
        <v>15</v>
      </c>
      <c r="C727" s="20" t="s">
        <v>14</v>
      </c>
      <c r="D727" s="20">
        <v>1000</v>
      </c>
      <c r="E727" s="20">
        <v>167.75</v>
      </c>
      <c r="F727" s="25">
        <v>168.11</v>
      </c>
      <c r="G727" s="25"/>
      <c r="H727" s="23">
        <v>-360</v>
      </c>
      <c r="I727" s="23"/>
      <c r="J727" s="23">
        <f t="shared" si="20"/>
        <v>-360</v>
      </c>
    </row>
    <row r="728" spans="1:10">
      <c r="A728" s="19">
        <v>45288</v>
      </c>
      <c r="B728" s="20" t="s">
        <v>34</v>
      </c>
      <c r="C728" s="20" t="s">
        <v>17</v>
      </c>
      <c r="D728" s="20">
        <v>100000</v>
      </c>
      <c r="E728" s="20">
        <v>1.7547999999999999</v>
      </c>
      <c r="F728" s="25">
        <v>1.7578</v>
      </c>
      <c r="G728" s="25"/>
      <c r="H728" s="24">
        <f t="shared" si="19"/>
        <v>300.00000000001137</v>
      </c>
      <c r="I728" s="24"/>
      <c r="J728" s="24">
        <f t="shared" si="20"/>
        <v>300.00000000001137</v>
      </c>
    </row>
    <row r="729" spans="1:10">
      <c r="A729" s="19">
        <v>45288</v>
      </c>
      <c r="B729" s="20" t="s">
        <v>28</v>
      </c>
      <c r="C729" s="20" t="s">
        <v>17</v>
      </c>
      <c r="D729" s="20">
        <v>100000</v>
      </c>
      <c r="E729" s="20">
        <v>1.4698</v>
      </c>
      <c r="F729" s="25">
        <v>1.4661999999999999</v>
      </c>
      <c r="G729" s="25"/>
      <c r="H729" s="23">
        <f t="shared" si="19"/>
        <v>-360.00000000000477</v>
      </c>
      <c r="I729" s="23"/>
      <c r="J729" s="23">
        <f t="shared" si="20"/>
        <v>-360.00000000000477</v>
      </c>
    </row>
    <row r="730" spans="1:10">
      <c r="A730" s="19">
        <v>45288</v>
      </c>
      <c r="B730" s="20" t="s">
        <v>21</v>
      </c>
      <c r="C730" s="20" t="s">
        <v>17</v>
      </c>
      <c r="D730" s="20">
        <v>100000</v>
      </c>
      <c r="E730" s="20">
        <v>1.6297999999999999</v>
      </c>
      <c r="F730" s="25">
        <v>1.6262000000000001</v>
      </c>
      <c r="G730" s="25"/>
      <c r="H730" s="23">
        <f t="shared" si="19"/>
        <v>-359.99999999998255</v>
      </c>
      <c r="I730" s="23"/>
      <c r="J730" s="23">
        <f t="shared" si="20"/>
        <v>-359.99999999998255</v>
      </c>
    </row>
    <row r="731" spans="1:10">
      <c r="A731" s="19">
        <v>45287</v>
      </c>
      <c r="B731" s="20" t="s">
        <v>20</v>
      </c>
      <c r="C731" s="20" t="s">
        <v>17</v>
      </c>
      <c r="D731" s="20">
        <v>1000</v>
      </c>
      <c r="E731" s="20">
        <v>181.7</v>
      </c>
      <c r="F731" s="25">
        <v>181.3</v>
      </c>
      <c r="G731" s="25"/>
      <c r="H731" s="23">
        <f t="shared" si="19"/>
        <v>-399.99999999997726</v>
      </c>
      <c r="I731" s="23"/>
      <c r="J731" s="23">
        <f t="shared" si="20"/>
        <v>-399.99999999997726</v>
      </c>
    </row>
    <row r="732" spans="1:10">
      <c r="A732" s="19">
        <v>45287</v>
      </c>
      <c r="B732" s="20" t="s">
        <v>34</v>
      </c>
      <c r="C732" s="20" t="s">
        <v>17</v>
      </c>
      <c r="D732" s="20">
        <v>100000</v>
      </c>
      <c r="E732" s="20">
        <v>1.7447999999999999</v>
      </c>
      <c r="F732" s="25">
        <v>1.7478</v>
      </c>
      <c r="G732" s="25"/>
      <c r="H732" s="24">
        <f t="shared" si="19"/>
        <v>300.00000000001137</v>
      </c>
      <c r="I732" s="24"/>
      <c r="J732" s="24">
        <f t="shared" si="20"/>
        <v>300.00000000001137</v>
      </c>
    </row>
    <row r="733" spans="1:10">
      <c r="A733" s="19">
        <v>45287</v>
      </c>
      <c r="B733" s="20" t="s">
        <v>28</v>
      </c>
      <c r="C733" s="20" t="s">
        <v>17</v>
      </c>
      <c r="D733" s="20">
        <v>100000</v>
      </c>
      <c r="E733" s="20">
        <v>1.4584999999999999</v>
      </c>
      <c r="F733" s="25">
        <v>1.4615</v>
      </c>
      <c r="G733" s="25"/>
      <c r="H733" s="24">
        <f t="shared" si="19"/>
        <v>300.00000000001137</v>
      </c>
      <c r="I733" s="24"/>
      <c r="J733" s="24">
        <f t="shared" si="20"/>
        <v>300.00000000001137</v>
      </c>
    </row>
    <row r="734" spans="1:10">
      <c r="A734" s="19">
        <v>45287</v>
      </c>
      <c r="B734" s="20" t="s">
        <v>21</v>
      </c>
      <c r="C734" s="20" t="s">
        <v>17</v>
      </c>
      <c r="D734" s="20">
        <v>100000</v>
      </c>
      <c r="E734" s="20">
        <v>1.6177999999999999</v>
      </c>
      <c r="F734" s="25">
        <v>1.6279999999999999</v>
      </c>
      <c r="G734" s="25"/>
      <c r="H734" s="24">
        <f t="shared" si="19"/>
        <v>1019.9999999999986</v>
      </c>
      <c r="I734" s="24"/>
      <c r="J734" s="24">
        <f t="shared" si="20"/>
        <v>1019.9999999999986</v>
      </c>
    </row>
    <row r="735" spans="1:10">
      <c r="A735" s="19">
        <v>45287</v>
      </c>
      <c r="B735" s="20" t="s">
        <v>29</v>
      </c>
      <c r="C735" s="20" t="s">
        <v>17</v>
      </c>
      <c r="D735" s="20">
        <v>100000</v>
      </c>
      <c r="E735" s="20">
        <v>1.6825000000000001</v>
      </c>
      <c r="F735" s="25">
        <v>1.6855</v>
      </c>
      <c r="G735" s="25"/>
      <c r="H735" s="24">
        <f t="shared" si="19"/>
        <v>299.99999999998914</v>
      </c>
      <c r="I735" s="24"/>
      <c r="J735" s="24">
        <f t="shared" si="20"/>
        <v>299.99999999998914</v>
      </c>
    </row>
    <row r="736" spans="1:10">
      <c r="A736" s="19">
        <v>45286</v>
      </c>
      <c r="B736" s="20" t="s">
        <v>16</v>
      </c>
      <c r="C736" s="20" t="s">
        <v>17</v>
      </c>
      <c r="D736" s="20">
        <v>100000</v>
      </c>
      <c r="E736" s="20">
        <v>0.85729999999999995</v>
      </c>
      <c r="F736" s="25">
        <v>0.85399999999999998</v>
      </c>
      <c r="G736" s="25"/>
      <c r="H736" s="23">
        <f t="shared" si="19"/>
        <v>-329.99999999999699</v>
      </c>
      <c r="I736" s="23"/>
      <c r="J736" s="23">
        <f t="shared" si="20"/>
        <v>-329.99999999999699</v>
      </c>
    </row>
    <row r="737" spans="1:10">
      <c r="A737" s="19">
        <v>45286</v>
      </c>
      <c r="B737" s="20" t="s">
        <v>30</v>
      </c>
      <c r="C737" s="20" t="s">
        <v>14</v>
      </c>
      <c r="D737" s="20">
        <v>100000</v>
      </c>
      <c r="E737" s="20">
        <v>0.63060000000000005</v>
      </c>
      <c r="F737" s="25">
        <v>0.63360000000000005</v>
      </c>
      <c r="G737" s="25"/>
      <c r="H737" s="23">
        <v>-300</v>
      </c>
      <c r="I737" s="23"/>
      <c r="J737" s="23">
        <f t="shared" si="20"/>
        <v>-300</v>
      </c>
    </row>
    <row r="738" spans="1:10">
      <c r="A738" s="19">
        <v>45286</v>
      </c>
      <c r="B738" s="20" t="s">
        <v>35</v>
      </c>
      <c r="C738" s="20" t="s">
        <v>14</v>
      </c>
      <c r="D738" s="20">
        <v>100000</v>
      </c>
      <c r="E738" s="20">
        <v>1.2695000000000001</v>
      </c>
      <c r="F738" s="25">
        <v>1.2726999999999999</v>
      </c>
      <c r="G738" s="25"/>
      <c r="H738" s="23">
        <v>-320</v>
      </c>
      <c r="I738" s="23"/>
      <c r="J738" s="23">
        <v>-320</v>
      </c>
    </row>
    <row r="739" spans="1:10">
      <c r="A739" s="19">
        <v>45282</v>
      </c>
      <c r="B739" s="20" t="s">
        <v>23</v>
      </c>
      <c r="C739" s="20" t="s">
        <v>14</v>
      </c>
      <c r="D739" s="20">
        <v>100000</v>
      </c>
      <c r="E739" s="20">
        <v>2.02</v>
      </c>
      <c r="F739" s="25">
        <v>2.0162</v>
      </c>
      <c r="G739" s="25"/>
      <c r="H739" s="24">
        <v>380</v>
      </c>
      <c r="I739" s="24"/>
      <c r="J739" s="24">
        <f t="shared" ref="J739:J748" si="21">H739</f>
        <v>380</v>
      </c>
    </row>
    <row r="740" spans="1:10">
      <c r="A740" s="19">
        <v>45282</v>
      </c>
      <c r="B740" s="20" t="s">
        <v>28</v>
      </c>
      <c r="C740" s="20" t="s">
        <v>17</v>
      </c>
      <c r="D740" s="20">
        <v>100000</v>
      </c>
      <c r="E740" s="20">
        <v>1.4618</v>
      </c>
      <c r="F740" s="25">
        <v>1.4658</v>
      </c>
      <c r="G740" s="25"/>
      <c r="H740" s="24">
        <f t="shared" ref="H740" si="22">(F740-E740)*D740</f>
        <v>400.00000000000034</v>
      </c>
      <c r="I740" s="24"/>
      <c r="J740" s="24">
        <f t="shared" si="21"/>
        <v>400.00000000000034</v>
      </c>
    </row>
    <row r="741" spans="1:10">
      <c r="A741" s="19">
        <v>45282</v>
      </c>
      <c r="B741" s="20" t="s">
        <v>37</v>
      </c>
      <c r="C741" s="20" t="s">
        <v>17</v>
      </c>
      <c r="D741" s="20">
        <v>100000</v>
      </c>
      <c r="E741" s="20">
        <v>0.90100000000000002</v>
      </c>
      <c r="F741" s="25">
        <v>0.90400000000000003</v>
      </c>
      <c r="G741" s="25"/>
      <c r="H741" s="24">
        <v>300</v>
      </c>
      <c r="I741" s="24"/>
      <c r="J741" s="24">
        <f t="shared" si="21"/>
        <v>300</v>
      </c>
    </row>
    <row r="742" spans="1:10">
      <c r="A742" s="19">
        <v>45281</v>
      </c>
      <c r="B742" s="20" t="s">
        <v>28</v>
      </c>
      <c r="C742" s="20" t="s">
        <v>17</v>
      </c>
      <c r="D742" s="20">
        <v>100000</v>
      </c>
      <c r="E742" s="20">
        <v>1.4648000000000001</v>
      </c>
      <c r="F742" s="25">
        <v>1.4610000000000001</v>
      </c>
      <c r="G742" s="25"/>
      <c r="H742" s="23">
        <v>-380</v>
      </c>
      <c r="I742" s="23"/>
      <c r="J742" s="23">
        <f t="shared" si="21"/>
        <v>-380</v>
      </c>
    </row>
    <row r="743" spans="1:10">
      <c r="A743" s="19">
        <v>45281</v>
      </c>
      <c r="B743" s="20" t="s">
        <v>29</v>
      </c>
      <c r="C743" s="20" t="s">
        <v>17</v>
      </c>
      <c r="D743" s="20">
        <v>100000</v>
      </c>
      <c r="E743" s="20">
        <v>1.69</v>
      </c>
      <c r="F743" s="25">
        <v>1.6855</v>
      </c>
      <c r="G743" s="25"/>
      <c r="H743" s="23">
        <v>-450</v>
      </c>
      <c r="I743" s="23"/>
      <c r="J743" s="23">
        <f t="shared" si="21"/>
        <v>-450</v>
      </c>
    </row>
    <row r="744" spans="1:10">
      <c r="A744" s="19">
        <v>45281</v>
      </c>
      <c r="B744" s="20" t="s">
        <v>31</v>
      </c>
      <c r="C744" s="20" t="s">
        <v>17</v>
      </c>
      <c r="D744" s="20">
        <v>1000</v>
      </c>
      <c r="E744" s="20">
        <v>143.19999999999999</v>
      </c>
      <c r="F744" s="25">
        <v>142.79</v>
      </c>
      <c r="G744" s="25"/>
      <c r="H744" s="23">
        <v>-410</v>
      </c>
      <c r="I744" s="23"/>
      <c r="J744" s="23">
        <f t="shared" si="21"/>
        <v>-410</v>
      </c>
    </row>
    <row r="745" spans="1:10">
      <c r="A745" s="19">
        <v>45281</v>
      </c>
      <c r="B745" s="20" t="s">
        <v>20</v>
      </c>
      <c r="C745" s="20" t="s">
        <v>17</v>
      </c>
      <c r="D745" s="20">
        <v>1000</v>
      </c>
      <c r="E745" s="20">
        <v>180.84</v>
      </c>
      <c r="F745" s="25">
        <v>180.4</v>
      </c>
      <c r="G745" s="25"/>
      <c r="H745" s="23">
        <v>-440</v>
      </c>
      <c r="I745" s="23"/>
      <c r="J745" s="23">
        <f t="shared" si="21"/>
        <v>-440</v>
      </c>
    </row>
    <row r="746" spans="1:10">
      <c r="A746" s="19">
        <v>45280</v>
      </c>
      <c r="B746" s="20" t="s">
        <v>21</v>
      </c>
      <c r="C746" s="20" t="s">
        <v>14</v>
      </c>
      <c r="D746" s="20">
        <v>100000</v>
      </c>
      <c r="E746" s="20">
        <v>1.0965</v>
      </c>
      <c r="F746" s="25">
        <v>1.1012</v>
      </c>
      <c r="G746" s="25"/>
      <c r="H746" s="23">
        <f>(E746-F746)*D746</f>
        <v>-469.99999999999267</v>
      </c>
      <c r="I746" s="23"/>
      <c r="J746" s="23">
        <f t="shared" si="21"/>
        <v>-469.99999999999267</v>
      </c>
    </row>
    <row r="747" spans="1:10">
      <c r="A747" s="19">
        <v>45280</v>
      </c>
      <c r="B747" s="20" t="s">
        <v>15</v>
      </c>
      <c r="C747" s="20" t="s">
        <v>14</v>
      </c>
      <c r="D747" s="20">
        <v>1000</v>
      </c>
      <c r="E747" s="20">
        <v>166.46</v>
      </c>
      <c r="F747" s="25">
        <v>166.06</v>
      </c>
      <c r="G747" s="25"/>
      <c r="H747" s="24">
        <v>400</v>
      </c>
      <c r="I747" s="24"/>
      <c r="J747" s="24">
        <f t="shared" si="21"/>
        <v>400</v>
      </c>
    </row>
    <row r="748" spans="1:10">
      <c r="A748" s="19">
        <v>45280</v>
      </c>
      <c r="B748" s="20" t="s">
        <v>25</v>
      </c>
      <c r="C748" s="20" t="s">
        <v>14</v>
      </c>
      <c r="D748" s="20">
        <v>100000</v>
      </c>
      <c r="E748" s="20">
        <v>1.0965</v>
      </c>
      <c r="F748" s="25">
        <v>0</v>
      </c>
      <c r="G748" s="25"/>
      <c r="H748" s="24">
        <v>0</v>
      </c>
      <c r="I748" s="24"/>
      <c r="J748" s="24">
        <f t="shared" si="21"/>
        <v>0</v>
      </c>
    </row>
    <row r="749" spans="1:10">
      <c r="A749" s="19">
        <v>45280</v>
      </c>
      <c r="B749" s="20" t="s">
        <v>19</v>
      </c>
      <c r="C749" s="20" t="s">
        <v>14</v>
      </c>
      <c r="D749" s="20">
        <v>1000</v>
      </c>
      <c r="E749" s="20">
        <v>157.19999999999999</v>
      </c>
      <c r="F749" s="25">
        <v>156.80000000000001</v>
      </c>
      <c r="G749" s="25"/>
      <c r="H749" s="24">
        <v>400</v>
      </c>
      <c r="I749" s="24"/>
      <c r="J749" s="24">
        <v>400</v>
      </c>
    </row>
    <row r="750" spans="1:10">
      <c r="A750" s="19">
        <v>45280</v>
      </c>
      <c r="B750" s="20" t="s">
        <v>20</v>
      </c>
      <c r="C750" s="20" t="s">
        <v>14</v>
      </c>
      <c r="D750" s="20">
        <v>1000</v>
      </c>
      <c r="E750" s="20">
        <v>181.9</v>
      </c>
      <c r="F750" s="25">
        <v>181.5</v>
      </c>
      <c r="G750" s="25"/>
      <c r="H750" s="24">
        <v>400</v>
      </c>
      <c r="I750" s="24"/>
      <c r="J750" s="24">
        <f t="shared" ref="J750:J767" si="23">H750</f>
        <v>400</v>
      </c>
    </row>
    <row r="751" spans="1:10">
      <c r="A751" s="19">
        <v>45280</v>
      </c>
      <c r="B751" s="20" t="s">
        <v>23</v>
      </c>
      <c r="C751" s="20" t="s">
        <v>14</v>
      </c>
      <c r="D751" s="20">
        <v>100000</v>
      </c>
      <c r="E751" s="20">
        <v>2.02</v>
      </c>
      <c r="F751" s="25">
        <v>2.0760999999999998</v>
      </c>
      <c r="G751" s="25"/>
      <c r="H751" s="24">
        <v>400</v>
      </c>
      <c r="I751" s="24"/>
      <c r="J751" s="24">
        <f t="shared" si="23"/>
        <v>400</v>
      </c>
    </row>
    <row r="752" spans="1:10">
      <c r="A752" s="19">
        <v>45280</v>
      </c>
      <c r="B752" s="20" t="s">
        <v>24</v>
      </c>
      <c r="C752" s="20" t="s">
        <v>14</v>
      </c>
      <c r="D752" s="20">
        <v>100000</v>
      </c>
      <c r="E752" s="20">
        <v>1.875</v>
      </c>
      <c r="F752" s="25">
        <v>1.8711</v>
      </c>
      <c r="G752" s="25"/>
      <c r="H752" s="24">
        <v>390</v>
      </c>
      <c r="I752" s="24"/>
      <c r="J752" s="24">
        <f t="shared" si="23"/>
        <v>390</v>
      </c>
    </row>
    <row r="753" spans="1:10">
      <c r="A753" s="19">
        <v>45279</v>
      </c>
      <c r="B753" s="20" t="s">
        <v>24</v>
      </c>
      <c r="C753" s="20" t="s">
        <v>17</v>
      </c>
      <c r="D753" s="20">
        <v>100000</v>
      </c>
      <c r="E753" s="20">
        <v>1.89</v>
      </c>
      <c r="F753" s="25">
        <v>1.8858999999999999</v>
      </c>
      <c r="G753" s="25"/>
      <c r="H753" s="23">
        <f t="shared" ref="H753:H767" si="24">(F753-E753)*D753</f>
        <v>-409.99999999999926</v>
      </c>
      <c r="I753" s="23"/>
      <c r="J753" s="23">
        <f t="shared" si="23"/>
        <v>-409.99999999999926</v>
      </c>
    </row>
    <row r="754" spans="1:10">
      <c r="A754" s="19">
        <v>45279</v>
      </c>
      <c r="B754" s="20" t="s">
        <v>34</v>
      </c>
      <c r="C754" s="20" t="s">
        <v>17</v>
      </c>
      <c r="D754" s="20">
        <v>100000</v>
      </c>
      <c r="E754" s="20">
        <v>1.7549999999999999</v>
      </c>
      <c r="F754" s="25">
        <v>1.7508999999999999</v>
      </c>
      <c r="G754" s="25"/>
      <c r="H754" s="23">
        <f t="shared" si="24"/>
        <v>-409.99999999999926</v>
      </c>
      <c r="I754" s="23"/>
      <c r="J754" s="23">
        <f t="shared" si="23"/>
        <v>-409.99999999999926</v>
      </c>
    </row>
    <row r="755" spans="1:10">
      <c r="A755" s="19">
        <v>45279</v>
      </c>
      <c r="B755" s="20" t="s">
        <v>29</v>
      </c>
      <c r="C755" s="20" t="s">
        <v>17</v>
      </c>
      <c r="D755" s="20">
        <v>100000</v>
      </c>
      <c r="E755" s="20">
        <v>1.6995</v>
      </c>
      <c r="F755" s="25">
        <v>1.7035</v>
      </c>
      <c r="G755" s="25"/>
      <c r="H755" s="24">
        <f t="shared" si="24"/>
        <v>400.00000000000034</v>
      </c>
      <c r="I755" s="24"/>
      <c r="J755" s="39">
        <f t="shared" si="23"/>
        <v>400.00000000000034</v>
      </c>
    </row>
    <row r="756" spans="1:10">
      <c r="A756" s="19">
        <v>45279</v>
      </c>
      <c r="B756" s="20" t="s">
        <v>23</v>
      </c>
      <c r="C756" s="20" t="s">
        <v>17</v>
      </c>
      <c r="D756" s="20">
        <v>100000</v>
      </c>
      <c r="E756" s="20">
        <v>2.0354999999999999</v>
      </c>
      <c r="F756" s="25">
        <v>2.0394999999999999</v>
      </c>
      <c r="G756" s="25"/>
      <c r="H756" s="24">
        <f t="shared" si="24"/>
        <v>400.00000000000034</v>
      </c>
      <c r="I756" s="24"/>
      <c r="J756" s="39">
        <f t="shared" si="23"/>
        <v>400.00000000000034</v>
      </c>
    </row>
    <row r="757" spans="1:10">
      <c r="A757" s="19">
        <v>45279</v>
      </c>
      <c r="B757" s="20" t="s">
        <v>19</v>
      </c>
      <c r="C757" s="20" t="s">
        <v>14</v>
      </c>
      <c r="D757" s="20">
        <v>1000</v>
      </c>
      <c r="E757" s="20">
        <v>157</v>
      </c>
      <c r="F757" s="25">
        <v>156.59</v>
      </c>
      <c r="G757" s="25"/>
      <c r="H757" s="23">
        <f t="shared" si="24"/>
        <v>-409.99999999999659</v>
      </c>
      <c r="I757" s="23"/>
      <c r="J757" s="23">
        <f t="shared" si="23"/>
        <v>-409.99999999999659</v>
      </c>
    </row>
    <row r="758" spans="1:10">
      <c r="A758" s="19">
        <v>45279</v>
      </c>
      <c r="B758" s="20" t="s">
        <v>31</v>
      </c>
      <c r="C758" s="20" t="s">
        <v>17</v>
      </c>
      <c r="D758" s="20">
        <v>1000</v>
      </c>
      <c r="E758" s="20">
        <v>143.63999999999999</v>
      </c>
      <c r="F758" s="25">
        <v>143.24</v>
      </c>
      <c r="G758" s="25"/>
      <c r="H758" s="23">
        <f t="shared" si="24"/>
        <v>-399.99999999997726</v>
      </c>
      <c r="I758" s="23"/>
      <c r="J758" s="23">
        <f t="shared" si="23"/>
        <v>-399.99999999997726</v>
      </c>
    </row>
    <row r="759" spans="1:10">
      <c r="A759" s="19">
        <v>45279</v>
      </c>
      <c r="B759" s="20" t="s">
        <v>15</v>
      </c>
      <c r="C759" s="20" t="s">
        <v>17</v>
      </c>
      <c r="D759" s="20">
        <v>1000</v>
      </c>
      <c r="E759" s="20">
        <v>165.7</v>
      </c>
      <c r="F759" s="25">
        <v>165.29</v>
      </c>
      <c r="G759" s="25"/>
      <c r="H759" s="23">
        <f t="shared" si="24"/>
        <v>-409.99999999999659</v>
      </c>
      <c r="I759" s="23"/>
      <c r="J759" s="23">
        <f t="shared" si="23"/>
        <v>-409.99999999999659</v>
      </c>
    </row>
    <row r="760" spans="1:10">
      <c r="A760" s="19">
        <v>45278</v>
      </c>
      <c r="B760" s="20" t="s">
        <v>31</v>
      </c>
      <c r="C760" s="20" t="s">
        <v>17</v>
      </c>
      <c r="D760" s="20">
        <v>1000</v>
      </c>
      <c r="E760" s="20">
        <v>142.80000000000001</v>
      </c>
      <c r="F760" s="25">
        <v>143.19999999999999</v>
      </c>
      <c r="G760" s="25"/>
      <c r="H760" s="24">
        <f t="shared" si="24"/>
        <v>399.99999999997726</v>
      </c>
      <c r="I760" s="24"/>
      <c r="J760" s="39">
        <f t="shared" si="23"/>
        <v>399.99999999997726</v>
      </c>
    </row>
    <row r="761" spans="1:10">
      <c r="A761" s="19">
        <v>45278</v>
      </c>
      <c r="B761" s="20" t="s">
        <v>35</v>
      </c>
      <c r="C761" s="20" t="s">
        <v>17</v>
      </c>
      <c r="D761" s="20">
        <v>100000</v>
      </c>
      <c r="E761" s="20">
        <v>1.2655000000000001</v>
      </c>
      <c r="F761" s="25">
        <v>1.27</v>
      </c>
      <c r="G761" s="25"/>
      <c r="H761" s="23">
        <v>-450</v>
      </c>
      <c r="I761" s="23"/>
      <c r="J761" s="23">
        <f t="shared" si="23"/>
        <v>-450</v>
      </c>
    </row>
    <row r="762" spans="1:10">
      <c r="A762" s="19">
        <v>45278</v>
      </c>
      <c r="B762" s="20" t="s">
        <v>15</v>
      </c>
      <c r="C762" s="20" t="s">
        <v>17</v>
      </c>
      <c r="D762" s="20">
        <v>1000</v>
      </c>
      <c r="E762" s="20">
        <v>164.25</v>
      </c>
      <c r="F762" s="25">
        <v>164.65</v>
      </c>
      <c r="G762" s="25"/>
      <c r="H762" s="24">
        <f t="shared" si="24"/>
        <v>400.00000000000568</v>
      </c>
      <c r="I762" s="24"/>
      <c r="J762" s="39">
        <f t="shared" si="23"/>
        <v>400.00000000000568</v>
      </c>
    </row>
    <row r="763" spans="1:10">
      <c r="A763" s="19">
        <v>45278</v>
      </c>
      <c r="B763" s="20" t="s">
        <v>21</v>
      </c>
      <c r="C763" s="20" t="s">
        <v>17</v>
      </c>
      <c r="D763" s="20">
        <v>100000</v>
      </c>
      <c r="E763" s="20">
        <v>1.6240000000000001</v>
      </c>
      <c r="F763" s="25">
        <v>1.6279999999999999</v>
      </c>
      <c r="G763" s="25"/>
      <c r="H763" s="24">
        <f t="shared" si="24"/>
        <v>399.99999999997817</v>
      </c>
      <c r="I763" s="24"/>
      <c r="J763" s="39">
        <f t="shared" si="23"/>
        <v>399.99999999997817</v>
      </c>
    </row>
    <row r="764" spans="1:10">
      <c r="A764" s="19">
        <v>45278</v>
      </c>
      <c r="B764" s="20" t="s">
        <v>23</v>
      </c>
      <c r="C764" s="20" t="s">
        <v>17</v>
      </c>
      <c r="D764" s="20">
        <v>100000</v>
      </c>
      <c r="E764" s="20">
        <v>2.0329000000000002</v>
      </c>
      <c r="F764" s="25">
        <v>2.0369000000000002</v>
      </c>
      <c r="G764" s="25"/>
      <c r="H764" s="24">
        <f t="shared" si="24"/>
        <v>400.00000000000034</v>
      </c>
      <c r="I764" s="24"/>
      <c r="J764" s="39">
        <f t="shared" si="23"/>
        <v>400.00000000000034</v>
      </c>
    </row>
    <row r="765" spans="1:10">
      <c r="A765" s="19">
        <v>45278</v>
      </c>
      <c r="B765" s="20" t="s">
        <v>20</v>
      </c>
      <c r="C765" s="20" t="s">
        <v>17</v>
      </c>
      <c r="D765" s="20">
        <v>1000</v>
      </c>
      <c r="E765" s="20">
        <v>180.75</v>
      </c>
      <c r="F765" s="25">
        <v>181.15</v>
      </c>
      <c r="G765" s="25"/>
      <c r="H765" s="24">
        <f t="shared" si="24"/>
        <v>400.00000000000568</v>
      </c>
      <c r="I765" s="24"/>
      <c r="J765" s="39">
        <f t="shared" si="23"/>
        <v>400.00000000000568</v>
      </c>
    </row>
    <row r="766" spans="1:10">
      <c r="A766" s="19">
        <v>45278</v>
      </c>
      <c r="B766" s="20" t="s">
        <v>19</v>
      </c>
      <c r="C766" s="20" t="s">
        <v>17</v>
      </c>
      <c r="D766" s="20">
        <v>1000</v>
      </c>
      <c r="E766" s="20">
        <v>155.5</v>
      </c>
      <c r="F766" s="25">
        <v>155.9</v>
      </c>
      <c r="G766" s="25"/>
      <c r="H766" s="24">
        <f t="shared" si="24"/>
        <v>400.00000000000568</v>
      </c>
      <c r="I766" s="24"/>
      <c r="J766" s="39">
        <f t="shared" si="23"/>
        <v>400.00000000000568</v>
      </c>
    </row>
    <row r="767" spans="1:10">
      <c r="A767" s="19">
        <v>45278</v>
      </c>
      <c r="B767" s="20" t="s">
        <v>34</v>
      </c>
      <c r="C767" s="20" t="s">
        <v>17</v>
      </c>
      <c r="D767" s="20">
        <v>100000</v>
      </c>
      <c r="E767" s="20">
        <v>1.7498</v>
      </c>
      <c r="F767" s="25">
        <v>1.7538</v>
      </c>
      <c r="G767" s="25"/>
      <c r="H767" s="24">
        <f t="shared" si="24"/>
        <v>400.00000000000034</v>
      </c>
      <c r="I767" s="24"/>
      <c r="J767" s="39">
        <f t="shared" si="23"/>
        <v>400.00000000000034</v>
      </c>
    </row>
    <row r="768" spans="1:10">
      <c r="A768" s="19">
        <v>45275</v>
      </c>
      <c r="B768" s="20" t="s">
        <v>25</v>
      </c>
      <c r="C768" s="20" t="s">
        <v>14</v>
      </c>
      <c r="D768" s="20">
        <v>100000</v>
      </c>
      <c r="E768" s="20">
        <v>1.0946</v>
      </c>
      <c r="F768" s="25">
        <v>1.0911</v>
      </c>
      <c r="G768" s="25"/>
      <c r="H768" s="39">
        <v>350</v>
      </c>
      <c r="I768" s="39"/>
      <c r="J768" s="39">
        <v>350</v>
      </c>
    </row>
    <row r="769" spans="1:10">
      <c r="A769" s="19">
        <v>45275</v>
      </c>
      <c r="B769" s="20" t="s">
        <v>28</v>
      </c>
      <c r="C769" s="20" t="s">
        <v>14</v>
      </c>
      <c r="D769" s="20">
        <v>100000</v>
      </c>
      <c r="E769" s="20">
        <v>1.4655</v>
      </c>
      <c r="F769" s="25">
        <v>1.4615</v>
      </c>
      <c r="G769" s="25"/>
      <c r="H769" s="39">
        <v>400</v>
      </c>
      <c r="I769" s="39"/>
      <c r="J769" s="39">
        <f t="shared" ref="J769:J796" si="25">H769</f>
        <v>400</v>
      </c>
    </row>
    <row r="770" spans="1:10">
      <c r="A770" s="19">
        <v>45275</v>
      </c>
      <c r="B770" s="20" t="s">
        <v>24</v>
      </c>
      <c r="C770" s="20" t="s">
        <v>14</v>
      </c>
      <c r="D770" s="20">
        <v>100000</v>
      </c>
      <c r="E770" s="20">
        <v>1.9015</v>
      </c>
      <c r="F770" s="25">
        <v>1.8976</v>
      </c>
      <c r="G770" s="25"/>
      <c r="H770" s="39">
        <v>390</v>
      </c>
      <c r="I770" s="39"/>
      <c r="J770" s="39">
        <f t="shared" si="25"/>
        <v>390</v>
      </c>
    </row>
    <row r="771" spans="1:10">
      <c r="A771" s="19">
        <v>45275</v>
      </c>
      <c r="B771" s="20" t="s">
        <v>34</v>
      </c>
      <c r="C771" s="20" t="s">
        <v>14</v>
      </c>
      <c r="D771" s="20">
        <v>100000</v>
      </c>
      <c r="E771" s="20">
        <v>1.7655000000000001</v>
      </c>
      <c r="F771" s="25">
        <v>1.7615000000000001</v>
      </c>
      <c r="G771" s="25"/>
      <c r="H771" s="39">
        <v>400</v>
      </c>
      <c r="I771" s="39"/>
      <c r="J771" s="39">
        <f t="shared" si="25"/>
        <v>400</v>
      </c>
    </row>
    <row r="772" spans="1:10">
      <c r="A772" s="19">
        <v>45275</v>
      </c>
      <c r="B772" s="20" t="s">
        <v>38</v>
      </c>
      <c r="C772" s="20" t="s">
        <v>14</v>
      </c>
      <c r="D772" s="20">
        <v>100000</v>
      </c>
      <c r="E772" s="20">
        <v>2.0575000000000001</v>
      </c>
      <c r="F772" s="25">
        <v>2.0535999999999999</v>
      </c>
      <c r="G772" s="25"/>
      <c r="H772" s="39">
        <v>390</v>
      </c>
      <c r="I772" s="39"/>
      <c r="J772" s="39">
        <f t="shared" si="25"/>
        <v>390</v>
      </c>
    </row>
    <row r="773" spans="1:10">
      <c r="A773" s="19">
        <v>45275</v>
      </c>
      <c r="B773" s="20" t="s">
        <v>29</v>
      </c>
      <c r="C773" s="20" t="s">
        <v>14</v>
      </c>
      <c r="D773" s="20">
        <v>100000</v>
      </c>
      <c r="E773" s="20">
        <v>1.7091000000000001</v>
      </c>
      <c r="F773" s="25">
        <v>1.7052</v>
      </c>
      <c r="G773" s="25"/>
      <c r="H773" s="39">
        <v>390</v>
      </c>
      <c r="I773" s="39"/>
      <c r="J773" s="39">
        <f t="shared" si="25"/>
        <v>390</v>
      </c>
    </row>
    <row r="774" spans="1:10">
      <c r="A774" s="19">
        <v>45275</v>
      </c>
      <c r="B774" s="20" t="s">
        <v>21</v>
      </c>
      <c r="C774" s="20" t="s">
        <v>17</v>
      </c>
      <c r="D774" s="20">
        <v>100000</v>
      </c>
      <c r="E774" s="20">
        <v>1.64</v>
      </c>
      <c r="F774" s="25">
        <v>1.6358999999999999</v>
      </c>
      <c r="G774" s="25"/>
      <c r="H774" s="23">
        <f t="shared" ref="H774:H783" si="26">(F774-E774)*D774</f>
        <v>-409.99999999999926</v>
      </c>
      <c r="I774" s="23"/>
      <c r="J774" s="23">
        <f t="shared" si="25"/>
        <v>-409.99999999999926</v>
      </c>
    </row>
    <row r="775" spans="1:10">
      <c r="A775" s="19">
        <v>45274</v>
      </c>
      <c r="B775" s="20" t="s">
        <v>13</v>
      </c>
      <c r="C775" s="20" t="s">
        <v>17</v>
      </c>
      <c r="D775" s="20">
        <v>1000</v>
      </c>
      <c r="E775" s="20">
        <v>105.4</v>
      </c>
      <c r="F775" s="25">
        <v>105.8</v>
      </c>
      <c r="G775" s="25"/>
      <c r="H775" s="39">
        <f t="shared" si="26"/>
        <v>399.99999999999147</v>
      </c>
      <c r="I775" s="39"/>
      <c r="J775" s="39">
        <f t="shared" si="25"/>
        <v>399.99999999999147</v>
      </c>
    </row>
    <row r="776" spans="1:10">
      <c r="A776" s="19">
        <v>45274</v>
      </c>
      <c r="B776" s="20" t="s">
        <v>24</v>
      </c>
      <c r="C776" s="20" t="s">
        <v>17</v>
      </c>
      <c r="D776" s="20">
        <v>100000</v>
      </c>
      <c r="E776" s="20">
        <v>1.8875</v>
      </c>
      <c r="F776" s="25">
        <v>1.8915</v>
      </c>
      <c r="G776" s="25"/>
      <c r="H776" s="39">
        <f t="shared" si="26"/>
        <v>400.00000000000034</v>
      </c>
      <c r="I776" s="39"/>
      <c r="J776" s="39">
        <f t="shared" si="25"/>
        <v>400.00000000000034</v>
      </c>
    </row>
    <row r="777" spans="1:10">
      <c r="A777" s="19">
        <v>45274</v>
      </c>
      <c r="B777" s="20" t="s">
        <v>21</v>
      </c>
      <c r="C777" s="20" t="s">
        <v>17</v>
      </c>
      <c r="D777" s="20">
        <v>100000</v>
      </c>
      <c r="E777" s="20">
        <v>1.6265000000000001</v>
      </c>
      <c r="F777" s="25">
        <v>1.6305000000000001</v>
      </c>
      <c r="G777" s="25"/>
      <c r="H777" s="39">
        <f t="shared" si="26"/>
        <v>400.00000000000034</v>
      </c>
      <c r="I777" s="39"/>
      <c r="J777" s="39">
        <f t="shared" si="25"/>
        <v>400.00000000000034</v>
      </c>
    </row>
    <row r="778" spans="1:10">
      <c r="A778" s="19">
        <v>45274</v>
      </c>
      <c r="B778" s="20" t="s">
        <v>30</v>
      </c>
      <c r="C778" s="20" t="s">
        <v>14</v>
      </c>
      <c r="D778" s="20">
        <v>100000</v>
      </c>
      <c r="E778" s="20">
        <v>0.62209999999999999</v>
      </c>
      <c r="F778" s="25">
        <v>0</v>
      </c>
      <c r="G778" s="25"/>
      <c r="H778" s="39">
        <f t="shared" si="26"/>
        <v>-62210</v>
      </c>
      <c r="I778" s="39"/>
      <c r="J778" s="39">
        <f t="shared" si="25"/>
        <v>-62210</v>
      </c>
    </row>
    <row r="779" spans="1:10">
      <c r="A779" s="19">
        <v>45274</v>
      </c>
      <c r="B779" s="20" t="s">
        <v>31</v>
      </c>
      <c r="C779" s="20" t="s">
        <v>17</v>
      </c>
      <c r="D779" s="20">
        <v>1000</v>
      </c>
      <c r="E779" s="20">
        <v>141.9</v>
      </c>
      <c r="F779" s="25">
        <v>141.49</v>
      </c>
      <c r="G779" s="25"/>
      <c r="H779" s="23">
        <f t="shared" si="26"/>
        <v>-409.99999999999659</v>
      </c>
      <c r="I779" s="23"/>
      <c r="J779" s="23">
        <f t="shared" si="25"/>
        <v>-409.99999999999659</v>
      </c>
    </row>
    <row r="780" spans="1:10">
      <c r="A780" s="19">
        <v>45274</v>
      </c>
      <c r="B780" s="20" t="s">
        <v>23</v>
      </c>
      <c r="C780" s="20" t="s">
        <v>17</v>
      </c>
      <c r="D780" s="20">
        <v>100000</v>
      </c>
      <c r="E780" s="20">
        <v>2.0285000000000002</v>
      </c>
      <c r="F780" s="25">
        <v>2.0325000000000002</v>
      </c>
      <c r="G780" s="25"/>
      <c r="H780" s="39">
        <f t="shared" si="26"/>
        <v>400.00000000000034</v>
      </c>
      <c r="I780" s="39"/>
      <c r="J780" s="39">
        <f t="shared" si="25"/>
        <v>400.00000000000034</v>
      </c>
    </row>
    <row r="781" spans="1:10">
      <c r="A781" s="19">
        <v>45274</v>
      </c>
      <c r="B781" s="20" t="s">
        <v>19</v>
      </c>
      <c r="C781" s="20" t="s">
        <v>17</v>
      </c>
      <c r="D781" s="20">
        <v>1000</v>
      </c>
      <c r="E781" s="20">
        <v>154.4</v>
      </c>
      <c r="F781" s="25">
        <v>154.76</v>
      </c>
      <c r="G781" s="25"/>
      <c r="H781" s="39">
        <f t="shared" si="26"/>
        <v>359.99999999998522</v>
      </c>
      <c r="I781" s="39"/>
      <c r="J781" s="39">
        <f t="shared" si="25"/>
        <v>359.99999999998522</v>
      </c>
    </row>
    <row r="782" spans="1:10">
      <c r="A782" s="19">
        <v>45274</v>
      </c>
      <c r="B782" s="20" t="s">
        <v>20</v>
      </c>
      <c r="C782" s="20" t="s">
        <v>17</v>
      </c>
      <c r="D782" s="20">
        <v>1000</v>
      </c>
      <c r="E782" s="20">
        <v>178.95</v>
      </c>
      <c r="F782" s="25">
        <v>179.55</v>
      </c>
      <c r="G782" s="25"/>
      <c r="H782" s="39">
        <f t="shared" si="26"/>
        <v>600.00000000002274</v>
      </c>
      <c r="I782" s="39"/>
      <c r="J782" s="39">
        <f t="shared" si="25"/>
        <v>600.00000000002274</v>
      </c>
    </row>
    <row r="783" spans="1:10">
      <c r="A783" s="19">
        <v>45274</v>
      </c>
      <c r="B783" s="20" t="s">
        <v>34</v>
      </c>
      <c r="C783" s="20" t="s">
        <v>17</v>
      </c>
      <c r="D783" s="20">
        <v>100000</v>
      </c>
      <c r="E783" s="20">
        <v>1.7487999999999999</v>
      </c>
      <c r="F783" s="25">
        <v>1.7578</v>
      </c>
      <c r="G783" s="25"/>
      <c r="H783" s="39">
        <f t="shared" si="26"/>
        <v>900.00000000001194</v>
      </c>
      <c r="I783" s="39"/>
      <c r="J783" s="39">
        <f t="shared" si="25"/>
        <v>900.00000000001194</v>
      </c>
    </row>
    <row r="784" spans="1:10">
      <c r="A784" s="19">
        <v>45273</v>
      </c>
      <c r="B784" s="20" t="s">
        <v>21</v>
      </c>
      <c r="C784" s="20" t="s">
        <v>14</v>
      </c>
      <c r="D784" s="20">
        <v>100000</v>
      </c>
      <c r="E784" s="20">
        <v>1.6437999999999999</v>
      </c>
      <c r="F784" s="25">
        <v>1.6400999999999999</v>
      </c>
      <c r="G784" s="25"/>
      <c r="H784" s="39">
        <v>370</v>
      </c>
      <c r="I784" s="39"/>
      <c r="J784" s="39">
        <f t="shared" si="25"/>
        <v>370</v>
      </c>
    </row>
    <row r="785" spans="1:10">
      <c r="A785" s="19">
        <v>45273</v>
      </c>
      <c r="B785" s="20" t="s">
        <v>37</v>
      </c>
      <c r="C785" s="20" t="s">
        <v>17</v>
      </c>
      <c r="D785" s="20">
        <v>100000</v>
      </c>
      <c r="E785" s="20">
        <v>0.89100000000000001</v>
      </c>
      <c r="F785" s="25">
        <v>0.89500000000000002</v>
      </c>
      <c r="G785" s="25"/>
      <c r="H785" s="39">
        <f t="shared" ref="H785:H786" si="27">(F785-E785)*D785</f>
        <v>400.00000000000034</v>
      </c>
      <c r="I785" s="39"/>
      <c r="J785" s="39">
        <f t="shared" si="25"/>
        <v>400.00000000000034</v>
      </c>
    </row>
    <row r="786" spans="1:10">
      <c r="A786" s="19">
        <v>45273</v>
      </c>
      <c r="B786" s="20" t="s">
        <v>13</v>
      </c>
      <c r="C786" s="20" t="s">
        <v>17</v>
      </c>
      <c r="D786" s="20">
        <v>1000</v>
      </c>
      <c r="E786" s="20">
        <v>107.25</v>
      </c>
      <c r="F786" s="25">
        <v>106.84</v>
      </c>
      <c r="G786" s="25"/>
      <c r="H786" s="23">
        <f t="shared" si="27"/>
        <v>-409.99999999999659</v>
      </c>
      <c r="I786" s="23"/>
      <c r="J786" s="23">
        <f t="shared" si="25"/>
        <v>-409.99999999999659</v>
      </c>
    </row>
    <row r="787" spans="1:10">
      <c r="A787" s="19">
        <v>45273</v>
      </c>
      <c r="B787" s="20" t="s">
        <v>30</v>
      </c>
      <c r="C787" s="20" t="s">
        <v>14</v>
      </c>
      <c r="D787" s="20">
        <v>100000</v>
      </c>
      <c r="E787" s="20">
        <v>0.61009999999999998</v>
      </c>
      <c r="F787" s="25">
        <v>0.61409999999999998</v>
      </c>
      <c r="G787" s="25"/>
      <c r="H787" s="23">
        <v>-400</v>
      </c>
      <c r="I787" s="23"/>
      <c r="J787" s="23">
        <f t="shared" si="25"/>
        <v>-400</v>
      </c>
    </row>
    <row r="788" spans="1:10">
      <c r="A788" s="19">
        <v>45273</v>
      </c>
      <c r="B788" s="20" t="s">
        <v>23</v>
      </c>
      <c r="C788" s="20" t="s">
        <v>14</v>
      </c>
      <c r="D788" s="20">
        <v>100000</v>
      </c>
      <c r="E788" s="20">
        <v>2.0571000000000002</v>
      </c>
      <c r="F788" s="25">
        <v>2.0531000000000001</v>
      </c>
      <c r="G788" s="25"/>
      <c r="H788" s="39">
        <v>400</v>
      </c>
      <c r="I788" s="39"/>
      <c r="J788" s="39">
        <f t="shared" si="25"/>
        <v>400</v>
      </c>
    </row>
    <row r="789" spans="1:10">
      <c r="A789" s="19">
        <v>45273</v>
      </c>
      <c r="B789" s="20" t="s">
        <v>24</v>
      </c>
      <c r="C789" s="20" t="s">
        <v>14</v>
      </c>
      <c r="D789" s="20">
        <v>100000</v>
      </c>
      <c r="E789" s="20">
        <v>1.9145000000000001</v>
      </c>
      <c r="F789" s="25">
        <v>1.9105000000000001</v>
      </c>
      <c r="G789" s="25"/>
      <c r="H789" s="39">
        <v>400</v>
      </c>
      <c r="I789" s="39"/>
      <c r="J789" s="39">
        <f t="shared" si="25"/>
        <v>400</v>
      </c>
    </row>
    <row r="790" spans="1:10">
      <c r="A790" s="19">
        <v>45272</v>
      </c>
      <c r="B790" s="20" t="s">
        <v>31</v>
      </c>
      <c r="C790" s="20" t="s">
        <v>14</v>
      </c>
      <c r="D790" s="20">
        <v>1000</v>
      </c>
      <c r="E790" s="20">
        <v>145.12</v>
      </c>
      <c r="F790" s="25">
        <v>144.72</v>
      </c>
      <c r="G790" s="25"/>
      <c r="H790" s="39">
        <v>400</v>
      </c>
      <c r="I790" s="39"/>
      <c r="J790" s="39">
        <f t="shared" si="25"/>
        <v>400</v>
      </c>
    </row>
    <row r="791" spans="1:10">
      <c r="A791" s="19">
        <v>45272</v>
      </c>
      <c r="B791" s="20" t="s">
        <v>25</v>
      </c>
      <c r="C791" s="20" t="s">
        <v>17</v>
      </c>
      <c r="D791" s="20">
        <v>100000</v>
      </c>
      <c r="E791" s="20">
        <v>1.0799000000000001</v>
      </c>
      <c r="F791" s="25">
        <v>1.0838000000000001</v>
      </c>
      <c r="G791" s="25"/>
      <c r="H791" s="39">
        <f t="shared" ref="H791:H794" si="28">(F791-E791)*D791</f>
        <v>390.00000000000148</v>
      </c>
      <c r="I791" s="39"/>
      <c r="J791" s="39">
        <f t="shared" si="25"/>
        <v>390.00000000000148</v>
      </c>
    </row>
    <row r="792" spans="1:10">
      <c r="A792" s="19">
        <v>45272</v>
      </c>
      <c r="B792" s="20" t="s">
        <v>29</v>
      </c>
      <c r="C792" s="20" t="s">
        <v>17</v>
      </c>
      <c r="D792" s="20">
        <v>100000</v>
      </c>
      <c r="E792" s="20">
        <v>1.7055</v>
      </c>
      <c r="F792" s="25">
        <v>1.7095</v>
      </c>
      <c r="G792" s="25"/>
      <c r="H792" s="39">
        <f t="shared" si="28"/>
        <v>400.00000000000034</v>
      </c>
      <c r="I792" s="39"/>
      <c r="J792" s="39">
        <f t="shared" si="25"/>
        <v>400.00000000000034</v>
      </c>
    </row>
    <row r="793" spans="1:10">
      <c r="A793" s="19">
        <v>45272</v>
      </c>
      <c r="B793" s="20" t="s">
        <v>33</v>
      </c>
      <c r="C793" s="20" t="s">
        <v>17</v>
      </c>
      <c r="D793" s="20">
        <v>100000</v>
      </c>
      <c r="E793" s="20">
        <v>0.83379999999999999</v>
      </c>
      <c r="F793" s="25">
        <v>0.82979999999999998</v>
      </c>
      <c r="G793" s="25"/>
      <c r="H793" s="23">
        <f t="shared" si="28"/>
        <v>-400.00000000000034</v>
      </c>
      <c r="I793" s="23"/>
      <c r="J793" s="23">
        <f t="shared" si="25"/>
        <v>-400.00000000000034</v>
      </c>
    </row>
    <row r="794" spans="1:10">
      <c r="A794" s="19">
        <v>45272</v>
      </c>
      <c r="B794" s="20" t="s">
        <v>34</v>
      </c>
      <c r="C794" s="20" t="s">
        <v>17</v>
      </c>
      <c r="D794" s="20">
        <v>100000</v>
      </c>
      <c r="E794" s="20">
        <v>1.7499</v>
      </c>
      <c r="F794" s="25">
        <v>1.7538</v>
      </c>
      <c r="G794" s="25"/>
      <c r="H794" s="39">
        <f t="shared" si="28"/>
        <v>390.00000000000148</v>
      </c>
      <c r="I794" s="39"/>
      <c r="J794" s="39">
        <f t="shared" si="25"/>
        <v>390.00000000000148</v>
      </c>
    </row>
    <row r="795" spans="1:10">
      <c r="A795" s="19">
        <v>45272</v>
      </c>
      <c r="B795" s="20" t="s">
        <v>23</v>
      </c>
      <c r="C795" s="20" t="s">
        <v>14</v>
      </c>
      <c r="D795" s="20">
        <v>100000</v>
      </c>
      <c r="E795" s="20">
        <v>2.0449999999999999</v>
      </c>
      <c r="F795" s="25">
        <v>2.0409999999999999</v>
      </c>
      <c r="G795" s="25"/>
      <c r="H795" s="39">
        <v>400</v>
      </c>
      <c r="I795" s="39"/>
      <c r="J795" s="39">
        <f t="shared" si="25"/>
        <v>400</v>
      </c>
    </row>
    <row r="796" spans="1:10">
      <c r="A796" s="19">
        <v>45271</v>
      </c>
      <c r="B796" s="20" t="s">
        <v>25</v>
      </c>
      <c r="C796" s="20" t="s">
        <v>14</v>
      </c>
      <c r="D796" s="20">
        <v>100000</v>
      </c>
      <c r="E796" s="20">
        <v>1.0760000000000001</v>
      </c>
      <c r="F796" s="25">
        <v>1.08</v>
      </c>
      <c r="G796" s="25"/>
      <c r="H796" s="39">
        <f t="shared" ref="H796" si="29">(F796-E796)*D796</f>
        <v>400.00000000000034</v>
      </c>
      <c r="I796" s="39"/>
      <c r="J796" s="39">
        <f t="shared" si="25"/>
        <v>400.00000000000034</v>
      </c>
    </row>
    <row r="797" spans="1:10">
      <c r="A797" s="19">
        <v>45271</v>
      </c>
      <c r="B797" s="20" t="s">
        <v>32</v>
      </c>
      <c r="C797" s="20" t="s">
        <v>17</v>
      </c>
      <c r="D797" s="20">
        <v>1000</v>
      </c>
      <c r="E797" s="20">
        <v>89.38</v>
      </c>
      <c r="F797" s="25">
        <v>0</v>
      </c>
      <c r="G797" s="25"/>
      <c r="H797" s="39">
        <v>0</v>
      </c>
      <c r="I797" s="39"/>
      <c r="J797" s="39">
        <f t="shared" ref="J797:J815" si="30">H797</f>
        <v>0</v>
      </c>
    </row>
    <row r="798" spans="1:10">
      <c r="A798" s="19">
        <v>45271</v>
      </c>
      <c r="B798" s="20" t="s">
        <v>15</v>
      </c>
      <c r="C798" s="20" t="s">
        <v>17</v>
      </c>
      <c r="D798" s="20">
        <v>1000</v>
      </c>
      <c r="E798" s="20">
        <v>166.1</v>
      </c>
      <c r="F798" s="25">
        <v>166.5</v>
      </c>
      <c r="G798" s="25"/>
      <c r="H798" s="39">
        <f t="shared" ref="H798:H802" si="31">(F798-E798)*D798</f>
        <v>400.00000000000568</v>
      </c>
      <c r="I798" s="39"/>
      <c r="J798" s="39">
        <f t="shared" si="30"/>
        <v>400.00000000000568</v>
      </c>
    </row>
    <row r="799" spans="1:10">
      <c r="A799" s="19">
        <v>45271</v>
      </c>
      <c r="B799" s="20" t="s">
        <v>31</v>
      </c>
      <c r="C799" s="20" t="s">
        <v>17</v>
      </c>
      <c r="D799" s="20">
        <v>1000</v>
      </c>
      <c r="E799" s="20">
        <v>146.18</v>
      </c>
      <c r="F799" s="25">
        <v>146.58000000000001</v>
      </c>
      <c r="G799" s="25"/>
      <c r="H799" s="39">
        <f t="shared" si="31"/>
        <v>400.00000000000568</v>
      </c>
      <c r="I799" s="39"/>
      <c r="J799" s="39">
        <f t="shared" si="30"/>
        <v>400.00000000000568</v>
      </c>
    </row>
    <row r="800" spans="1:10">
      <c r="A800" s="19">
        <v>45271</v>
      </c>
      <c r="B800" s="20" t="s">
        <v>13</v>
      </c>
      <c r="C800" s="20" t="s">
        <v>17</v>
      </c>
      <c r="D800" s="20">
        <v>1000</v>
      </c>
      <c r="E800" s="20">
        <v>107.5</v>
      </c>
      <c r="F800" s="25">
        <v>107.88</v>
      </c>
      <c r="G800" s="25"/>
      <c r="H800" s="39">
        <f t="shared" si="31"/>
        <v>379.99999999999545</v>
      </c>
      <c r="I800" s="39"/>
      <c r="J800" s="39">
        <f t="shared" si="30"/>
        <v>379.99999999999545</v>
      </c>
    </row>
    <row r="801" spans="1:10">
      <c r="A801" s="19">
        <v>45271</v>
      </c>
      <c r="B801" s="20" t="s">
        <v>20</v>
      </c>
      <c r="C801" s="20" t="s">
        <v>17</v>
      </c>
      <c r="D801" s="20">
        <v>1000</v>
      </c>
      <c r="E801" s="20">
        <v>183</v>
      </c>
      <c r="F801" s="25">
        <v>183.4</v>
      </c>
      <c r="G801" s="25"/>
      <c r="H801" s="39">
        <f t="shared" si="31"/>
        <v>400.00000000000568</v>
      </c>
      <c r="I801" s="39"/>
      <c r="J801" s="39">
        <f t="shared" si="30"/>
        <v>400.00000000000568</v>
      </c>
    </row>
    <row r="802" spans="1:10">
      <c r="A802" s="19">
        <v>45271</v>
      </c>
      <c r="B802" s="20" t="s">
        <v>27</v>
      </c>
      <c r="C802" s="20" t="s">
        <v>17</v>
      </c>
      <c r="D802" s="20">
        <v>1000</v>
      </c>
      <c r="E802" s="20">
        <v>95.6</v>
      </c>
      <c r="F802" s="25">
        <v>95.95</v>
      </c>
      <c r="G802" s="25"/>
      <c r="H802" s="39">
        <f t="shared" si="31"/>
        <v>350.00000000000853</v>
      </c>
      <c r="I802" s="39"/>
      <c r="J802" s="39">
        <f t="shared" si="30"/>
        <v>350.00000000000853</v>
      </c>
    </row>
    <row r="803" spans="1:10">
      <c r="A803" s="19">
        <v>45268</v>
      </c>
      <c r="B803" s="20" t="s">
        <v>21</v>
      </c>
      <c r="C803" s="20" t="s">
        <v>14</v>
      </c>
      <c r="D803" s="20">
        <v>100000</v>
      </c>
      <c r="E803" s="20">
        <v>1.75</v>
      </c>
      <c r="F803" s="25">
        <v>1.754</v>
      </c>
      <c r="G803" s="25"/>
      <c r="H803" s="23">
        <f t="shared" ref="H803:H804" si="32">(E803-F803)*D803</f>
        <v>-400.00000000000034</v>
      </c>
      <c r="I803" s="23"/>
      <c r="J803" s="23">
        <f t="shared" si="30"/>
        <v>-400.00000000000034</v>
      </c>
    </row>
    <row r="804" spans="1:10">
      <c r="A804" s="19">
        <v>45268</v>
      </c>
      <c r="B804" s="20" t="s">
        <v>24</v>
      </c>
      <c r="C804" s="20" t="s">
        <v>14</v>
      </c>
      <c r="D804" s="20">
        <v>100000</v>
      </c>
      <c r="E804" s="20">
        <v>1.903</v>
      </c>
      <c r="F804" s="25">
        <v>1.903</v>
      </c>
      <c r="G804" s="25"/>
      <c r="H804" s="39">
        <f t="shared" si="32"/>
        <v>0</v>
      </c>
      <c r="I804" s="39"/>
      <c r="J804" s="39">
        <f t="shared" si="30"/>
        <v>0</v>
      </c>
    </row>
    <row r="805" spans="1:10">
      <c r="A805" s="19">
        <v>45268</v>
      </c>
      <c r="B805" s="20" t="s">
        <v>13</v>
      </c>
      <c r="C805" s="20" t="s">
        <v>17</v>
      </c>
      <c r="D805" s="20">
        <v>1000</v>
      </c>
      <c r="E805" s="20">
        <v>106.33</v>
      </c>
      <c r="F805" s="25">
        <v>106.73</v>
      </c>
      <c r="G805" s="25"/>
      <c r="H805" s="39">
        <v>400</v>
      </c>
      <c r="I805" s="39"/>
      <c r="J805" s="39">
        <f t="shared" si="30"/>
        <v>400</v>
      </c>
    </row>
    <row r="806" spans="1:10">
      <c r="A806" s="19">
        <v>45268</v>
      </c>
      <c r="B806" s="20" t="s">
        <v>34</v>
      </c>
      <c r="C806" s="20" t="s">
        <v>17</v>
      </c>
      <c r="D806" s="20">
        <v>100000</v>
      </c>
      <c r="E806" s="20">
        <v>1.75</v>
      </c>
      <c r="F806" s="25">
        <v>1.754</v>
      </c>
      <c r="G806" s="25"/>
      <c r="H806" s="39">
        <v>400</v>
      </c>
      <c r="I806" s="39"/>
      <c r="J806" s="39">
        <f t="shared" si="30"/>
        <v>400</v>
      </c>
    </row>
    <row r="807" spans="1:10">
      <c r="A807" s="19">
        <v>45267</v>
      </c>
      <c r="B807" s="20" t="s">
        <v>24</v>
      </c>
      <c r="C807" s="20" t="s">
        <v>14</v>
      </c>
      <c r="D807" s="20">
        <v>100000</v>
      </c>
      <c r="E807" s="20">
        <v>1.919</v>
      </c>
      <c r="F807" s="25">
        <v>1.9152</v>
      </c>
      <c r="G807" s="25"/>
      <c r="H807" s="39">
        <f t="shared" ref="H807:H815" si="33">(E807-F807)*D807</f>
        <v>380.00000000000256</v>
      </c>
      <c r="I807" s="39"/>
      <c r="J807" s="39">
        <f t="shared" si="30"/>
        <v>380.00000000000256</v>
      </c>
    </row>
    <row r="808" spans="1:10">
      <c r="A808" s="19">
        <v>45267</v>
      </c>
      <c r="B808" s="20" t="s">
        <v>27</v>
      </c>
      <c r="C808" s="20" t="s">
        <v>14</v>
      </c>
      <c r="D808" s="20">
        <v>1000</v>
      </c>
      <c r="E808" s="20">
        <v>95.6</v>
      </c>
      <c r="F808" s="25">
        <v>95.2</v>
      </c>
      <c r="G808" s="25"/>
      <c r="H808" s="39">
        <f t="shared" si="33"/>
        <v>399.99999999999147</v>
      </c>
      <c r="I808" s="39"/>
      <c r="J808" s="39">
        <f t="shared" si="30"/>
        <v>399.99999999999147</v>
      </c>
    </row>
    <row r="809" spans="1:10">
      <c r="A809" s="19">
        <v>45267</v>
      </c>
      <c r="B809" s="20" t="s">
        <v>13</v>
      </c>
      <c r="C809" s="20" t="s">
        <v>14</v>
      </c>
      <c r="D809" s="20">
        <v>1000</v>
      </c>
      <c r="E809" s="20">
        <v>106.8</v>
      </c>
      <c r="F809" s="25">
        <v>106.4</v>
      </c>
      <c r="G809" s="25"/>
      <c r="H809" s="39">
        <f t="shared" si="33"/>
        <v>399.99999999999147</v>
      </c>
      <c r="I809" s="39"/>
      <c r="J809" s="39">
        <f t="shared" si="30"/>
        <v>399.99999999999147</v>
      </c>
    </row>
    <row r="810" spans="1:10">
      <c r="A810" s="19">
        <v>45267</v>
      </c>
      <c r="B810" s="20" t="s">
        <v>13</v>
      </c>
      <c r="C810" s="20" t="s">
        <v>14</v>
      </c>
      <c r="D810" s="20">
        <v>1000</v>
      </c>
      <c r="E810" s="20">
        <v>107.5</v>
      </c>
      <c r="F810" s="25">
        <v>107.1</v>
      </c>
      <c r="G810" s="25"/>
      <c r="H810" s="39">
        <f t="shared" si="33"/>
        <v>400.00000000000568</v>
      </c>
      <c r="I810" s="39"/>
      <c r="J810" s="39">
        <f t="shared" si="30"/>
        <v>400.00000000000568</v>
      </c>
    </row>
    <row r="811" spans="1:10">
      <c r="A811" s="19">
        <v>45267</v>
      </c>
      <c r="B811" s="20" t="s">
        <v>31</v>
      </c>
      <c r="C811" s="20" t="s">
        <v>14</v>
      </c>
      <c r="D811" s="20">
        <v>1000</v>
      </c>
      <c r="E811" s="20">
        <v>146.41999999999999</v>
      </c>
      <c r="F811" s="25">
        <v>146.02000000000001</v>
      </c>
      <c r="G811" s="25"/>
      <c r="H811" s="39">
        <f t="shared" si="33"/>
        <v>399.99999999997726</v>
      </c>
      <c r="I811" s="39"/>
      <c r="J811" s="39">
        <f t="shared" si="30"/>
        <v>399.99999999997726</v>
      </c>
    </row>
    <row r="812" spans="1:10">
      <c r="A812" s="19">
        <v>45267</v>
      </c>
      <c r="B812" s="20" t="s">
        <v>15</v>
      </c>
      <c r="C812" s="20" t="s">
        <v>14</v>
      </c>
      <c r="D812" s="20">
        <v>1000</v>
      </c>
      <c r="E812" s="20">
        <v>167.3</v>
      </c>
      <c r="F812" s="25">
        <v>166.9</v>
      </c>
      <c r="G812" s="25"/>
      <c r="H812" s="39">
        <f t="shared" si="33"/>
        <v>400.00000000000568</v>
      </c>
      <c r="I812" s="39"/>
      <c r="J812" s="39">
        <f t="shared" si="30"/>
        <v>400.00000000000568</v>
      </c>
    </row>
    <row r="813" spans="1:10">
      <c r="A813" s="19">
        <v>45267</v>
      </c>
      <c r="B813" s="20" t="s">
        <v>19</v>
      </c>
      <c r="C813" s="20" t="s">
        <v>14</v>
      </c>
      <c r="D813" s="20">
        <v>1000</v>
      </c>
      <c r="E813" s="20">
        <v>157.72</v>
      </c>
      <c r="F813" s="25">
        <v>157.32</v>
      </c>
      <c r="G813" s="25"/>
      <c r="H813" s="39">
        <f t="shared" si="33"/>
        <v>400.00000000000568</v>
      </c>
      <c r="I813" s="39"/>
      <c r="J813" s="39">
        <f t="shared" si="30"/>
        <v>400.00000000000568</v>
      </c>
    </row>
    <row r="814" spans="1:10">
      <c r="A814" s="19">
        <v>45267</v>
      </c>
      <c r="B814" s="20" t="s">
        <v>20</v>
      </c>
      <c r="C814" s="20" t="s">
        <v>14</v>
      </c>
      <c r="D814" s="20">
        <v>1000</v>
      </c>
      <c r="E814" s="20">
        <v>183.4</v>
      </c>
      <c r="F814" s="25">
        <v>183.05</v>
      </c>
      <c r="G814" s="25"/>
      <c r="H814" s="39">
        <f t="shared" si="33"/>
        <v>349.99999999999432</v>
      </c>
      <c r="I814" s="39"/>
      <c r="J814" s="39">
        <f t="shared" si="30"/>
        <v>349.99999999999432</v>
      </c>
    </row>
    <row r="815" spans="1:10">
      <c r="A815" s="19">
        <v>45267</v>
      </c>
      <c r="B815" s="20" t="s">
        <v>20</v>
      </c>
      <c r="C815" s="20" t="s">
        <v>14</v>
      </c>
      <c r="D815" s="20">
        <v>1000</v>
      </c>
      <c r="E815" s="20">
        <v>184.03</v>
      </c>
      <c r="F815" s="25">
        <v>183.63</v>
      </c>
      <c r="G815" s="25"/>
      <c r="H815" s="39">
        <f t="shared" si="33"/>
        <v>400.00000000000568</v>
      </c>
      <c r="I815" s="39"/>
      <c r="J815" s="39">
        <f t="shared" si="30"/>
        <v>400.00000000000568</v>
      </c>
    </row>
    <row r="816" spans="1:10">
      <c r="A816" s="19">
        <v>45266</v>
      </c>
      <c r="B816" s="20" t="s">
        <v>20</v>
      </c>
      <c r="C816" s="20" t="s">
        <v>17</v>
      </c>
      <c r="D816" s="20">
        <v>1000</v>
      </c>
      <c r="E816" s="20">
        <v>185.35</v>
      </c>
      <c r="F816" s="25">
        <v>185.7</v>
      </c>
      <c r="G816" s="25"/>
      <c r="H816" s="39">
        <v>350</v>
      </c>
      <c r="I816" s="39"/>
      <c r="J816" s="39">
        <v>350</v>
      </c>
    </row>
    <row r="817" spans="1:10">
      <c r="A817" s="19">
        <v>45266</v>
      </c>
      <c r="B817" s="20" t="s">
        <v>15</v>
      </c>
      <c r="C817" s="20" t="s">
        <v>17</v>
      </c>
      <c r="D817" s="20">
        <v>1000</v>
      </c>
      <c r="E817" s="20">
        <v>168.5</v>
      </c>
      <c r="F817" s="25">
        <v>168.2</v>
      </c>
      <c r="G817" s="25"/>
      <c r="H817" s="23">
        <v>-300</v>
      </c>
      <c r="I817" s="23"/>
      <c r="J817" s="23">
        <f t="shared" ref="J817:J818" si="34">H817</f>
        <v>-300</v>
      </c>
    </row>
    <row r="818" spans="1:10">
      <c r="A818" s="19">
        <v>45266</v>
      </c>
      <c r="B818" s="20" t="s">
        <v>34</v>
      </c>
      <c r="C818" s="20" t="s">
        <v>17</v>
      </c>
      <c r="D818" s="20">
        <v>100000</v>
      </c>
      <c r="E818" s="20">
        <v>1.754</v>
      </c>
      <c r="F818" s="25">
        <v>1.758</v>
      </c>
      <c r="G818" s="25"/>
      <c r="H818" s="39">
        <v>400</v>
      </c>
      <c r="I818" s="39"/>
      <c r="J818" s="39">
        <f t="shared" si="34"/>
        <v>400</v>
      </c>
    </row>
    <row r="819" spans="1:10">
      <c r="A819" s="19">
        <v>45266</v>
      </c>
      <c r="B819" s="20" t="s">
        <v>20</v>
      </c>
      <c r="C819" s="20" t="s">
        <v>17</v>
      </c>
      <c r="D819" s="20">
        <v>1000</v>
      </c>
      <c r="E819" s="20">
        <v>185.35</v>
      </c>
      <c r="F819" s="25">
        <v>185.7</v>
      </c>
      <c r="G819" s="25"/>
      <c r="H819" s="39">
        <v>350</v>
      </c>
      <c r="I819" s="39"/>
      <c r="J819" s="39">
        <v>350</v>
      </c>
    </row>
    <row r="820" spans="1:10">
      <c r="A820" s="19">
        <v>45266</v>
      </c>
      <c r="B820" s="20" t="s">
        <v>23</v>
      </c>
      <c r="C820" s="20" t="s">
        <v>17</v>
      </c>
      <c r="D820" s="20">
        <v>100000</v>
      </c>
      <c r="E820" s="20">
        <v>2.0457999999999998</v>
      </c>
      <c r="F820" s="25">
        <v>2.0497999999999998</v>
      </c>
      <c r="G820" s="25"/>
      <c r="H820" s="39">
        <v>400</v>
      </c>
      <c r="I820" s="39"/>
      <c r="J820" s="39">
        <f t="shared" ref="J820:J833" si="35">H820</f>
        <v>400</v>
      </c>
    </row>
    <row r="821" spans="1:10">
      <c r="A821" s="19">
        <v>45266</v>
      </c>
      <c r="B821" s="20" t="s">
        <v>31</v>
      </c>
      <c r="C821" s="20" t="s">
        <v>14</v>
      </c>
      <c r="D821" s="20">
        <v>1000</v>
      </c>
      <c r="E821" s="20">
        <v>147.19999999999999</v>
      </c>
      <c r="F821" s="25">
        <v>146.9</v>
      </c>
      <c r="G821" s="25"/>
      <c r="H821" s="39">
        <f t="shared" ref="H821:H830" si="36">(E821-F821)*D821</f>
        <v>299.99999999998295</v>
      </c>
      <c r="I821" s="39"/>
      <c r="J821" s="39">
        <f t="shared" si="35"/>
        <v>299.99999999998295</v>
      </c>
    </row>
    <row r="822" spans="1:10">
      <c r="A822" s="19">
        <v>45265</v>
      </c>
      <c r="B822" s="20" t="s">
        <v>22</v>
      </c>
      <c r="C822" s="20" t="s">
        <v>14</v>
      </c>
      <c r="D822" s="20">
        <v>100000</v>
      </c>
      <c r="E822" s="20">
        <v>0.65649999999999997</v>
      </c>
      <c r="F822" s="25">
        <v>0.67010000000000003</v>
      </c>
      <c r="G822" s="25"/>
      <c r="H822" s="23">
        <v>-360</v>
      </c>
      <c r="I822" s="23"/>
      <c r="J822" s="23">
        <f t="shared" si="35"/>
        <v>-360</v>
      </c>
    </row>
    <row r="823" spans="1:10">
      <c r="A823" s="19">
        <v>45265</v>
      </c>
      <c r="B823" s="20" t="s">
        <v>29</v>
      </c>
      <c r="C823" s="20" t="s">
        <v>14</v>
      </c>
      <c r="D823" s="20">
        <v>100000</v>
      </c>
      <c r="E823" s="20">
        <v>1.7111000000000001</v>
      </c>
      <c r="F823" s="25">
        <v>1.7151000000000001</v>
      </c>
      <c r="G823" s="25"/>
      <c r="H823" s="23">
        <v>-400</v>
      </c>
      <c r="I823" s="23"/>
      <c r="J823" s="23">
        <f t="shared" si="35"/>
        <v>-400</v>
      </c>
    </row>
    <row r="824" spans="1:10">
      <c r="A824" s="19">
        <v>45265</v>
      </c>
      <c r="B824" s="20" t="s">
        <v>24</v>
      </c>
      <c r="C824" s="20" t="s">
        <v>17</v>
      </c>
      <c r="D824" s="20">
        <v>100000</v>
      </c>
      <c r="E824" s="20">
        <v>1.9181999999999999</v>
      </c>
      <c r="F824" s="25">
        <v>1.9152</v>
      </c>
      <c r="G824" s="25"/>
      <c r="H824" s="23">
        <v>-400</v>
      </c>
      <c r="I824" s="23"/>
      <c r="J824" s="23">
        <f t="shared" si="35"/>
        <v>-400</v>
      </c>
    </row>
    <row r="825" spans="1:10">
      <c r="A825" s="19">
        <v>45265</v>
      </c>
      <c r="B825" s="20" t="s">
        <v>27</v>
      </c>
      <c r="C825" s="20" t="s">
        <v>17</v>
      </c>
      <c r="D825" s="20">
        <v>1000</v>
      </c>
      <c r="E825" s="20">
        <v>96.62</v>
      </c>
      <c r="F825" s="25">
        <v>97.02</v>
      </c>
      <c r="G825" s="25"/>
      <c r="H825" s="23">
        <f>K825-390</f>
        <v>-390</v>
      </c>
      <c r="I825" s="23"/>
      <c r="J825" s="23">
        <f t="shared" si="35"/>
        <v>-390</v>
      </c>
    </row>
    <row r="826" spans="1:10">
      <c r="A826" s="19">
        <v>45262</v>
      </c>
      <c r="B826" s="20" t="s">
        <v>31</v>
      </c>
      <c r="C826" s="20" t="s">
        <v>17</v>
      </c>
      <c r="D826" s="20">
        <v>1000</v>
      </c>
      <c r="E826" s="20">
        <v>146.99</v>
      </c>
      <c r="F826" s="25">
        <v>147.38999999999999</v>
      </c>
      <c r="G826" s="25"/>
      <c r="H826" s="39">
        <v>390</v>
      </c>
      <c r="I826" s="39"/>
      <c r="J826" s="39">
        <f t="shared" si="35"/>
        <v>390</v>
      </c>
    </row>
    <row r="827" spans="1:10">
      <c r="A827" s="19">
        <v>45262</v>
      </c>
      <c r="B827" s="20" t="s">
        <v>21</v>
      </c>
      <c r="C827" s="20" t="s">
        <v>17</v>
      </c>
      <c r="D827" s="20">
        <v>100000</v>
      </c>
      <c r="E827" s="20">
        <v>1.6358999999999999</v>
      </c>
      <c r="F827" s="25">
        <v>1.6398999999999999</v>
      </c>
      <c r="G827" s="25"/>
      <c r="H827" s="39">
        <v>390</v>
      </c>
      <c r="I827" s="39"/>
      <c r="J827" s="39">
        <f t="shared" si="35"/>
        <v>390</v>
      </c>
    </row>
    <row r="828" spans="1:10">
      <c r="A828" s="19">
        <v>45262</v>
      </c>
      <c r="B828" s="20" t="s">
        <v>24</v>
      </c>
      <c r="C828" s="20" t="s">
        <v>17</v>
      </c>
      <c r="D828" s="20">
        <v>100000</v>
      </c>
      <c r="E828" s="20">
        <v>1.9059999999999999</v>
      </c>
      <c r="F828" s="25">
        <v>1.9098999999999999</v>
      </c>
      <c r="G828" s="25"/>
      <c r="H828" s="39">
        <v>390</v>
      </c>
      <c r="I828" s="39"/>
      <c r="J828" s="39">
        <f t="shared" si="35"/>
        <v>390</v>
      </c>
    </row>
    <row r="829" spans="1:10">
      <c r="A829" s="19">
        <v>45262</v>
      </c>
      <c r="B829" s="20" t="s">
        <v>30</v>
      </c>
      <c r="C829" s="20" t="s">
        <v>14</v>
      </c>
      <c r="D829" s="20">
        <v>100000</v>
      </c>
      <c r="E829" s="20">
        <v>0.61850000000000005</v>
      </c>
      <c r="F829" s="25">
        <v>0.6159</v>
      </c>
      <c r="G829" s="25"/>
      <c r="H829" s="39">
        <f t="shared" si="36"/>
        <v>260.00000000000466</v>
      </c>
      <c r="I829" s="39"/>
      <c r="J829" s="39">
        <f t="shared" si="35"/>
        <v>260.00000000000466</v>
      </c>
    </row>
    <row r="830" spans="1:10">
      <c r="A830" s="19">
        <v>45262</v>
      </c>
      <c r="B830" s="20" t="s">
        <v>22</v>
      </c>
      <c r="C830" s="20" t="s">
        <v>14</v>
      </c>
      <c r="D830" s="20">
        <v>100000</v>
      </c>
      <c r="E830" s="20">
        <v>0.66569999999999996</v>
      </c>
      <c r="F830" s="25">
        <v>0.66169999999999995</v>
      </c>
      <c r="G830" s="25"/>
      <c r="H830" s="39">
        <f t="shared" si="36"/>
        <v>400.00000000000034</v>
      </c>
      <c r="I830" s="39"/>
      <c r="J830" s="39">
        <f t="shared" si="35"/>
        <v>400.00000000000034</v>
      </c>
    </row>
    <row r="831" spans="1:10">
      <c r="A831" s="19">
        <v>45262</v>
      </c>
      <c r="B831" s="20" t="s">
        <v>23</v>
      </c>
      <c r="C831" s="20" t="s">
        <v>17</v>
      </c>
      <c r="D831" s="20">
        <v>100000</v>
      </c>
      <c r="E831" s="20">
        <v>2.0472999999999999</v>
      </c>
      <c r="F831" s="25">
        <v>2.0508000000000002</v>
      </c>
      <c r="G831" s="25"/>
      <c r="H831" s="39">
        <v>350</v>
      </c>
      <c r="I831" s="39"/>
      <c r="J831" s="39">
        <f t="shared" si="35"/>
        <v>350</v>
      </c>
    </row>
    <row r="832" spans="1:10">
      <c r="A832" s="19">
        <v>45261</v>
      </c>
      <c r="B832" s="20" t="s">
        <v>36</v>
      </c>
      <c r="C832" s="20" t="s">
        <v>14</v>
      </c>
      <c r="D832" s="20">
        <v>100000</v>
      </c>
      <c r="E832" s="20">
        <v>1.353</v>
      </c>
      <c r="F832" s="25">
        <v>1.349</v>
      </c>
      <c r="G832" s="25"/>
      <c r="H832" s="39">
        <f>(E832-F832)*D832</f>
        <v>400.00000000000034</v>
      </c>
      <c r="I832" s="39"/>
      <c r="J832" s="39">
        <f t="shared" si="35"/>
        <v>400.00000000000034</v>
      </c>
    </row>
    <row r="833" spans="1:10">
      <c r="A833" s="19">
        <v>45261</v>
      </c>
      <c r="B833" s="20" t="s">
        <v>28</v>
      </c>
      <c r="C833" s="20" t="s">
        <v>14</v>
      </c>
      <c r="D833" s="20">
        <v>100000</v>
      </c>
      <c r="E833" s="20">
        <v>1.4750000000000001</v>
      </c>
      <c r="F833" s="25">
        <v>1.4715</v>
      </c>
      <c r="G833" s="25"/>
      <c r="H833" s="39">
        <f>(E833-F833)*D833</f>
        <v>350.00000000000585</v>
      </c>
      <c r="I833" s="39"/>
      <c r="J833" s="39">
        <f t="shared" si="35"/>
        <v>350.00000000000585</v>
      </c>
    </row>
    <row r="834" spans="1:10">
      <c r="A834" s="19">
        <v>45261</v>
      </c>
      <c r="B834" s="20" t="s">
        <v>21</v>
      </c>
      <c r="C834" s="20" t="s">
        <v>17</v>
      </c>
      <c r="D834" s="20">
        <v>100000</v>
      </c>
      <c r="E834" s="20">
        <v>1.6512</v>
      </c>
      <c r="F834" s="25">
        <v>1.647</v>
      </c>
      <c r="G834" s="25"/>
      <c r="H834" s="23">
        <f>(E834-F834)*-D834</f>
        <v>-419.99999999999818</v>
      </c>
      <c r="I834" s="23"/>
      <c r="J834" s="23">
        <v>-420</v>
      </c>
    </row>
    <row r="835" spans="1:10">
      <c r="A835" s="19">
        <v>45261</v>
      </c>
      <c r="B835" s="20" t="s">
        <v>23</v>
      </c>
      <c r="C835" s="20" t="s">
        <v>17</v>
      </c>
      <c r="D835" s="20">
        <v>100000</v>
      </c>
      <c r="E835" s="20">
        <v>2.0537999999999998</v>
      </c>
      <c r="F835" s="25">
        <v>2.0497000000000001</v>
      </c>
      <c r="G835" s="25"/>
      <c r="H835" s="23">
        <f>(E835-F835)*-D835</f>
        <v>-409.99999999997704</v>
      </c>
      <c r="I835" s="23"/>
      <c r="J835" s="23">
        <v>-410</v>
      </c>
    </row>
  </sheetData>
  <mergeCells count="1">
    <mergeCell ref="A5:E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23"/>
  <sheetViews>
    <sheetView tabSelected="1" workbookViewId="0">
      <selection activeCell="B12" sqref="B12"/>
    </sheetView>
  </sheetViews>
  <sheetFormatPr defaultRowHeight="15"/>
  <cols>
    <col min="1" max="1" width="15.42578125" customWidth="1"/>
    <col min="2" max="2" width="23.7109375" customWidth="1"/>
    <col min="3" max="3" width="17.28515625" customWidth="1"/>
    <col min="4" max="4" width="14.85546875" customWidth="1"/>
    <col min="5" max="5" width="14.7109375" customWidth="1"/>
    <col min="6" max="6" width="16.42578125" customWidth="1"/>
    <col min="7" max="7" width="15.42578125" customWidth="1"/>
    <col min="8" max="8" width="15.140625" customWidth="1"/>
    <col min="9" max="9" width="16.140625" customWidth="1"/>
    <col min="10" max="10" width="16" customWidth="1"/>
  </cols>
  <sheetData>
    <row r="1" spans="1:10" ht="16.5" customHeight="1">
      <c r="A1" s="49" t="s">
        <v>0</v>
      </c>
      <c r="B1" s="50"/>
      <c r="C1" s="50"/>
      <c r="D1" s="50"/>
      <c r="E1" s="50"/>
      <c r="F1" s="51"/>
      <c r="G1" s="50"/>
      <c r="H1" s="50"/>
      <c r="I1" s="50"/>
      <c r="J1" s="50"/>
    </row>
    <row r="2" spans="1:10" ht="69" customHeight="1" thickBot="1">
      <c r="A2" s="52"/>
      <c r="B2" s="53"/>
      <c r="C2" s="53"/>
      <c r="D2" s="53"/>
      <c r="E2" s="54"/>
      <c r="F2" s="55"/>
      <c r="G2" s="54"/>
      <c r="H2" s="54"/>
      <c r="I2" s="54"/>
      <c r="J2" s="54"/>
    </row>
    <row r="3" spans="1:10">
      <c r="A3" s="56" t="s">
        <v>1</v>
      </c>
      <c r="B3" s="57" t="s">
        <v>2</v>
      </c>
      <c r="C3" s="57" t="s">
        <v>3</v>
      </c>
      <c r="D3" s="58" t="s">
        <v>4</v>
      </c>
      <c r="E3" s="58" t="s">
        <v>5</v>
      </c>
      <c r="F3" s="59" t="s">
        <v>6</v>
      </c>
      <c r="G3" s="60"/>
      <c r="H3" s="60" t="s">
        <v>7</v>
      </c>
      <c r="I3" s="60"/>
      <c r="J3" s="61" t="s">
        <v>8</v>
      </c>
    </row>
    <row r="4" spans="1:10" ht="15.75" thickBot="1">
      <c r="A4" s="62"/>
      <c r="B4" s="63"/>
      <c r="C4" s="63"/>
      <c r="D4" s="64"/>
      <c r="E4" s="64"/>
      <c r="F4" s="65" t="s">
        <v>9</v>
      </c>
      <c r="G4" s="63" t="s">
        <v>39</v>
      </c>
      <c r="H4" s="63" t="s">
        <v>10</v>
      </c>
      <c r="I4" s="63" t="s">
        <v>46</v>
      </c>
      <c r="J4" s="66" t="s">
        <v>11</v>
      </c>
    </row>
    <row r="5" spans="1:10" ht="16.5" thickBot="1">
      <c r="A5" s="311" t="s">
        <v>12</v>
      </c>
      <c r="B5" s="312"/>
      <c r="C5" s="312"/>
      <c r="D5" s="312"/>
      <c r="E5" s="312"/>
      <c r="F5" s="67"/>
      <c r="G5" s="68"/>
      <c r="H5" s="68"/>
      <c r="I5" s="68"/>
      <c r="J5" s="68"/>
    </row>
    <row r="8" spans="1:10">
      <c r="A8" s="19">
        <v>46049</v>
      </c>
      <c r="B8" s="46" t="s">
        <v>42</v>
      </c>
      <c r="C8" s="46" t="s">
        <v>17</v>
      </c>
      <c r="D8" s="46">
        <v>5000</v>
      </c>
      <c r="E8" s="47">
        <v>110.4</v>
      </c>
      <c r="F8" s="47">
        <v>106</v>
      </c>
      <c r="G8" s="46"/>
      <c r="H8" s="26">
        <f t="shared" ref="H8:H11" si="0">(IF(C8="SHORT",E8-F8,IF(C8="LONG",F8-E8)))*D8</f>
        <v>-22000.000000000029</v>
      </c>
      <c r="I8" s="26">
        <f t="shared" ref="I8:I11" si="1">(IF(C8="SHORT",IF(G8="",0,F8-G8),IF(C8="LONG",IF(G8="",0,G8-F8))))*D8</f>
        <v>0</v>
      </c>
      <c r="J8" s="26">
        <f t="shared" ref="J8:J11" si="2">H8+I8+L8</f>
        <v>-22000.000000000029</v>
      </c>
    </row>
    <row r="9" spans="1:10">
      <c r="A9" s="19">
        <v>46048</v>
      </c>
      <c r="B9" s="46" t="s">
        <v>43</v>
      </c>
      <c r="C9" s="46" t="s">
        <v>17</v>
      </c>
      <c r="D9" s="46">
        <v>100</v>
      </c>
      <c r="E9" s="47">
        <v>5080</v>
      </c>
      <c r="F9" s="47">
        <v>5027</v>
      </c>
      <c r="G9" s="46"/>
      <c r="H9" s="26">
        <f t="shared" si="0"/>
        <v>-5300</v>
      </c>
      <c r="I9" s="26">
        <f t="shared" si="1"/>
        <v>0</v>
      </c>
      <c r="J9" s="26">
        <f t="shared" si="2"/>
        <v>-5300</v>
      </c>
    </row>
    <row r="10" spans="1:10">
      <c r="A10" s="19">
        <v>46048</v>
      </c>
      <c r="B10" s="46" t="s">
        <v>42</v>
      </c>
      <c r="C10" s="46" t="s">
        <v>17</v>
      </c>
      <c r="D10" s="46">
        <v>5000</v>
      </c>
      <c r="E10" s="47">
        <v>108</v>
      </c>
      <c r="F10" s="47">
        <v>110</v>
      </c>
      <c r="G10" s="46">
        <v>112</v>
      </c>
      <c r="H10" s="26">
        <f t="shared" si="0"/>
        <v>10000</v>
      </c>
      <c r="I10" s="26">
        <f t="shared" si="1"/>
        <v>10000</v>
      </c>
      <c r="J10" s="26">
        <f t="shared" si="2"/>
        <v>20000</v>
      </c>
    </row>
    <row r="11" spans="1:10">
      <c r="A11" s="19">
        <v>46043</v>
      </c>
      <c r="B11" s="46" t="s">
        <v>43</v>
      </c>
      <c r="C11" s="46" t="s">
        <v>17</v>
      </c>
      <c r="D11" s="46">
        <v>100</v>
      </c>
      <c r="E11" s="47">
        <v>4858</v>
      </c>
      <c r="F11" s="47">
        <v>4888</v>
      </c>
      <c r="G11" s="46"/>
      <c r="H11" s="26">
        <f t="shared" si="0"/>
        <v>3000</v>
      </c>
      <c r="I11" s="26">
        <f t="shared" si="1"/>
        <v>0</v>
      </c>
      <c r="J11" s="26">
        <f t="shared" si="2"/>
        <v>3000</v>
      </c>
    </row>
    <row r="12" spans="1:10">
      <c r="A12" s="19">
        <v>46042</v>
      </c>
      <c r="B12" s="46" t="s">
        <v>43</v>
      </c>
      <c r="C12" s="46" t="s">
        <v>17</v>
      </c>
      <c r="D12" s="46">
        <v>100</v>
      </c>
      <c r="E12" s="47">
        <v>4689</v>
      </c>
      <c r="F12" s="47">
        <v>4710</v>
      </c>
      <c r="G12" s="46">
        <v>4740</v>
      </c>
      <c r="H12" s="26">
        <f>(IF(C12="SHORT",E12-F12,IF(C12="LONG",F12-E12)))*D12</f>
        <v>2100</v>
      </c>
      <c r="I12" s="26">
        <f>(IF(C12="SHORT",IF(G12="",0,F12-G12),IF(C12="LONG",IF(G12="",0,G12-F12))))*D12</f>
        <v>3000</v>
      </c>
      <c r="J12" s="26">
        <f>H12+I12+L12</f>
        <v>5100</v>
      </c>
    </row>
    <row r="13" spans="1:10">
      <c r="A13" s="19">
        <v>46041</v>
      </c>
      <c r="B13" s="46" t="s">
        <v>43</v>
      </c>
      <c r="C13" s="46" t="s">
        <v>17</v>
      </c>
      <c r="D13" s="46">
        <v>100</v>
      </c>
      <c r="E13" s="47">
        <v>4660</v>
      </c>
      <c r="F13" s="47">
        <v>4680</v>
      </c>
      <c r="G13" s="46"/>
      <c r="H13" s="26">
        <f>(IF(C13="SHORT",E13-F13,IF(C13="LONG",F13-E13)))*D13</f>
        <v>2000</v>
      </c>
      <c r="I13" s="26">
        <f>(IF(C13="SHORT",IF(G13="",0,F13-G13),IF(C13="LONG",IF(G13="",0,G13-F13))))*D13</f>
        <v>0</v>
      </c>
      <c r="J13" s="26">
        <f>H13+I13+L13</f>
        <v>2000</v>
      </c>
    </row>
    <row r="14" spans="1:10">
      <c r="A14" s="19">
        <v>46038</v>
      </c>
      <c r="B14" s="46" t="s">
        <v>43</v>
      </c>
      <c r="C14" s="46" t="s">
        <v>14</v>
      </c>
      <c r="D14" s="46">
        <v>100</v>
      </c>
      <c r="E14" s="47">
        <v>4612</v>
      </c>
      <c r="F14" s="47">
        <v>4590</v>
      </c>
      <c r="G14" s="46">
        <v>4560</v>
      </c>
      <c r="H14" s="26">
        <f>(IF(C14="SHORT",E14-F14,IF(C14="LONG",F14-E14)))*D14</f>
        <v>2200</v>
      </c>
      <c r="I14" s="26">
        <f>(IF(C14="SHORT",IF(G14="",0,F14-G14),IF(C14="LONG",IF(G14="",0,G14-F14))))*D14</f>
        <v>3000</v>
      </c>
      <c r="J14" s="26">
        <f>H14+I14+L14</f>
        <v>5200</v>
      </c>
    </row>
    <row r="15" spans="1:10">
      <c r="A15" s="19">
        <v>46038</v>
      </c>
      <c r="B15" s="46" t="s">
        <v>42</v>
      </c>
      <c r="C15" s="46" t="s">
        <v>14</v>
      </c>
      <c r="D15" s="46">
        <v>5000</v>
      </c>
      <c r="E15" s="47">
        <v>89.1</v>
      </c>
      <c r="F15" s="47">
        <v>86.9</v>
      </c>
      <c r="G15" s="46"/>
      <c r="H15" s="26">
        <f t="shared" ref="H15:H22" si="3">(IF(C15="SHORT",E15-F15,IF(C15="LONG",F15-E15)))*D15</f>
        <v>10999.999999999944</v>
      </c>
      <c r="I15" s="26">
        <f t="shared" ref="I15:I22" si="4">(IF(C15="SHORT",IF(G15="",0,F15-G15),IF(C15="LONG",IF(G15="",0,G15-F15))))*D15</f>
        <v>0</v>
      </c>
      <c r="J15" s="26">
        <f t="shared" ref="J15:J22" si="5">H15+I15+L15</f>
        <v>10999.999999999944</v>
      </c>
    </row>
    <row r="16" spans="1:10">
      <c r="A16" s="19">
        <v>46037</v>
      </c>
      <c r="B16" s="46" t="s">
        <v>48</v>
      </c>
      <c r="C16" s="46" t="s">
        <v>14</v>
      </c>
      <c r="D16" s="46">
        <v>5000</v>
      </c>
      <c r="E16" s="47">
        <v>90.6</v>
      </c>
      <c r="F16" s="47">
        <v>88</v>
      </c>
      <c r="G16" s="46"/>
      <c r="H16" s="26">
        <f t="shared" si="3"/>
        <v>12999.999999999971</v>
      </c>
      <c r="I16" s="26">
        <f t="shared" si="4"/>
        <v>0</v>
      </c>
      <c r="J16" s="26">
        <f t="shared" si="5"/>
        <v>12999.999999999971</v>
      </c>
    </row>
    <row r="17" spans="1:10">
      <c r="A17" s="19">
        <v>46031</v>
      </c>
      <c r="B17" s="46" t="s">
        <v>42</v>
      </c>
      <c r="C17" s="46" t="s">
        <v>14</v>
      </c>
      <c r="D17" s="46">
        <v>5000</v>
      </c>
      <c r="E17" s="47">
        <v>78.2</v>
      </c>
      <c r="F17" s="47">
        <v>80.2</v>
      </c>
      <c r="G17" s="46"/>
      <c r="H17" s="26">
        <f t="shared" si="3"/>
        <v>-10000</v>
      </c>
      <c r="I17" s="26">
        <f t="shared" si="4"/>
        <v>0</v>
      </c>
      <c r="J17" s="26">
        <f t="shared" si="5"/>
        <v>-10000</v>
      </c>
    </row>
    <row r="18" spans="1:10">
      <c r="A18" s="19">
        <v>46030</v>
      </c>
      <c r="B18" s="46" t="s">
        <v>42</v>
      </c>
      <c r="C18" s="46" t="s">
        <v>17</v>
      </c>
      <c r="D18" s="46">
        <v>5000</v>
      </c>
      <c r="E18" s="47">
        <v>74.7</v>
      </c>
      <c r="F18" s="47">
        <v>77.5</v>
      </c>
      <c r="G18" s="46"/>
      <c r="H18" s="26">
        <f t="shared" si="3"/>
        <v>13999.999999999985</v>
      </c>
      <c r="I18" s="26">
        <f t="shared" si="4"/>
        <v>0</v>
      </c>
      <c r="J18" s="26">
        <f t="shared" si="5"/>
        <v>13999.999999999985</v>
      </c>
    </row>
    <row r="19" spans="1:10">
      <c r="A19" s="19">
        <v>46030</v>
      </c>
      <c r="B19" s="46" t="s">
        <v>43</v>
      </c>
      <c r="C19" s="46" t="s">
        <v>17</v>
      </c>
      <c r="D19" s="46">
        <v>100</v>
      </c>
      <c r="E19" s="47">
        <v>4412</v>
      </c>
      <c r="F19" s="47">
        <v>4420</v>
      </c>
      <c r="G19" s="46">
        <v>4440</v>
      </c>
      <c r="H19" s="26">
        <f t="shared" si="3"/>
        <v>800</v>
      </c>
      <c r="I19" s="26">
        <f t="shared" si="4"/>
        <v>2000</v>
      </c>
      <c r="J19" s="26">
        <f t="shared" si="5"/>
        <v>2800</v>
      </c>
    </row>
    <row r="20" spans="1:10">
      <c r="A20" s="19">
        <v>46029</v>
      </c>
      <c r="B20" s="46" t="s">
        <v>42</v>
      </c>
      <c r="C20" s="46" t="s">
        <v>14</v>
      </c>
      <c r="D20" s="46">
        <v>5000</v>
      </c>
      <c r="E20" s="47">
        <v>79.5</v>
      </c>
      <c r="F20" s="47">
        <v>76.5</v>
      </c>
      <c r="G20" s="46"/>
      <c r="H20" s="26">
        <f t="shared" si="3"/>
        <v>15000</v>
      </c>
      <c r="I20" s="26">
        <f t="shared" si="4"/>
        <v>0</v>
      </c>
      <c r="J20" s="26">
        <f t="shared" si="5"/>
        <v>15000</v>
      </c>
    </row>
    <row r="21" spans="1:10">
      <c r="A21" s="19">
        <v>46029</v>
      </c>
      <c r="B21" s="46" t="s">
        <v>43</v>
      </c>
      <c r="C21" s="46" t="s">
        <v>14</v>
      </c>
      <c r="D21" s="46">
        <v>100</v>
      </c>
      <c r="E21" s="47">
        <v>4456</v>
      </c>
      <c r="F21" s="47">
        <v>4424</v>
      </c>
      <c r="G21" s="46"/>
      <c r="H21" s="26">
        <f t="shared" si="3"/>
        <v>3200</v>
      </c>
      <c r="I21" s="26">
        <f t="shared" si="4"/>
        <v>0</v>
      </c>
      <c r="J21" s="26">
        <f t="shared" si="5"/>
        <v>3200</v>
      </c>
    </row>
    <row r="22" spans="1:10">
      <c r="A22" s="19">
        <v>46028</v>
      </c>
      <c r="B22" s="46" t="s">
        <v>43</v>
      </c>
      <c r="C22" s="46" t="s">
        <v>17</v>
      </c>
      <c r="D22" s="46">
        <v>100</v>
      </c>
      <c r="E22" s="47">
        <v>4454</v>
      </c>
      <c r="F22" s="47">
        <v>4474</v>
      </c>
      <c r="G22" s="46">
        <v>4494</v>
      </c>
      <c r="H22" s="26">
        <f t="shared" si="3"/>
        <v>2000</v>
      </c>
      <c r="I22" s="26">
        <f t="shared" si="4"/>
        <v>2000</v>
      </c>
      <c r="J22" s="26">
        <f t="shared" si="5"/>
        <v>4000</v>
      </c>
    </row>
    <row r="24" spans="1:10">
      <c r="A24" s="19">
        <v>46001</v>
      </c>
      <c r="B24" s="46" t="s">
        <v>45</v>
      </c>
      <c r="C24" s="46" t="s">
        <v>17</v>
      </c>
      <c r="D24" s="46">
        <v>1</v>
      </c>
      <c r="E24" s="47">
        <v>24040</v>
      </c>
      <c r="F24" s="47">
        <v>24245</v>
      </c>
      <c r="G24" s="46"/>
      <c r="H24" s="26">
        <f>(IF(C24="SHORT",E24-F24,IF(C24="LONG",F24-E24)))*D24</f>
        <v>205</v>
      </c>
      <c r="I24" s="26">
        <f>(IF(C24="SHORT",IF(G24="",0,F24-G24),IF(C24="LONG",IF(G24="",0,G24-F24))))*D24</f>
        <v>0</v>
      </c>
      <c r="J24" s="26">
        <f>H24+I24+L24</f>
        <v>205</v>
      </c>
    </row>
    <row r="25" spans="1:10">
      <c r="A25" s="19">
        <v>46000</v>
      </c>
      <c r="B25" s="46" t="s">
        <v>43</v>
      </c>
      <c r="C25" s="46" t="s">
        <v>17</v>
      </c>
      <c r="D25" s="46">
        <v>100</v>
      </c>
      <c r="E25" s="47">
        <v>4180</v>
      </c>
      <c r="F25" s="47">
        <v>4200</v>
      </c>
      <c r="G25" s="46">
        <v>4224</v>
      </c>
      <c r="H25" s="26">
        <f>(IF(C25="SHORT",E25-F25,IF(C25="LONG",F25-E25)))*D25</f>
        <v>2000</v>
      </c>
      <c r="I25" s="26">
        <f>(IF(C25="SHORT",IF(G25="",0,F25-G25),IF(C25="LONG",IF(G25="",0,G25-F25))))*D25</f>
        <v>2400</v>
      </c>
      <c r="J25" s="26">
        <f>H25+I25+L25</f>
        <v>4400</v>
      </c>
    </row>
    <row r="26" spans="1:10">
      <c r="A26" s="19">
        <v>45996</v>
      </c>
      <c r="B26" s="46" t="s">
        <v>45</v>
      </c>
      <c r="C26" s="46" t="s">
        <v>17</v>
      </c>
      <c r="D26" s="46">
        <v>1</v>
      </c>
      <c r="E26" s="47">
        <v>24020</v>
      </c>
      <c r="F26" s="47">
        <v>24150</v>
      </c>
      <c r="G26" s="46"/>
      <c r="H26" s="26">
        <f>(IF(C26="SHORT",E26-F26,IF(C26="LONG",F26-E26)))*D26</f>
        <v>130</v>
      </c>
      <c r="I26" s="26">
        <f>(IF(C26="SHORT",IF(G26="",0,F26-G26),IF(C26="LONG",IF(G26="",0,G26-F26))))*D26</f>
        <v>0</v>
      </c>
      <c r="J26" s="26">
        <f>H26+I26+L26</f>
        <v>130</v>
      </c>
    </row>
    <row r="27" spans="1:10">
      <c r="A27" s="19">
        <v>45992</v>
      </c>
      <c r="B27" s="46" t="s">
        <v>43</v>
      </c>
      <c r="C27" s="46" t="s">
        <v>14</v>
      </c>
      <c r="D27" s="46">
        <v>100</v>
      </c>
      <c r="E27" s="47">
        <v>4237</v>
      </c>
      <c r="F27" s="47">
        <v>4201</v>
      </c>
      <c r="G27" s="46"/>
      <c r="H27" s="26">
        <f>(IF(C27="SHORT",E27-F27,IF(C27="LONG",F27-E27)))*D27</f>
        <v>3600</v>
      </c>
      <c r="I27" s="26">
        <f>(IF(C27="SHORT",IF(G27="",0,F27-G27),IF(C27="LONG",IF(G27="",0,G27-F27))))*D27</f>
        <v>0</v>
      </c>
      <c r="J27" s="26">
        <f>H27+I27+L27</f>
        <v>3600</v>
      </c>
    </row>
    <row r="28" spans="1:10">
      <c r="A28" s="19"/>
      <c r="E28" s="153"/>
      <c r="F28" s="153"/>
    </row>
    <row r="29" spans="1:10">
      <c r="A29" s="19">
        <v>45987</v>
      </c>
      <c r="B29" s="46" t="s">
        <v>43</v>
      </c>
      <c r="C29" s="46" t="s">
        <v>14</v>
      </c>
      <c r="D29" s="46">
        <v>100</v>
      </c>
      <c r="E29" s="47">
        <v>4166</v>
      </c>
      <c r="F29" s="47">
        <v>4137</v>
      </c>
      <c r="G29" s="46"/>
      <c r="H29" s="26">
        <f t="shared" ref="H29:H41" si="6">(IF(C29="SHORT",E29-F29,IF(C29="LONG",F29-E29)))*D29</f>
        <v>2900</v>
      </c>
      <c r="I29" s="26">
        <f t="shared" ref="I29:I41" si="7">(IF(C29="SHORT",IF(G29="",0,F29-G29),IF(C29="LONG",IF(G29="",0,G29-F29))))*D29</f>
        <v>0</v>
      </c>
      <c r="J29" s="26">
        <f t="shared" ref="J29:J41" si="8">H29+I29+L29</f>
        <v>2900</v>
      </c>
    </row>
    <row r="30" spans="1:10">
      <c r="A30" s="19">
        <v>45985</v>
      </c>
      <c r="B30" s="46" t="s">
        <v>43</v>
      </c>
      <c r="C30" s="46" t="s">
        <v>17</v>
      </c>
      <c r="D30" s="46">
        <v>100</v>
      </c>
      <c r="E30" s="47">
        <v>4040</v>
      </c>
      <c r="F30" s="47">
        <v>4058</v>
      </c>
      <c r="G30" s="46">
        <v>4077</v>
      </c>
      <c r="H30" s="26">
        <f t="shared" si="6"/>
        <v>1800</v>
      </c>
      <c r="I30" s="26">
        <f t="shared" si="7"/>
        <v>1900</v>
      </c>
      <c r="J30" s="26">
        <f t="shared" si="8"/>
        <v>3700</v>
      </c>
    </row>
    <row r="31" spans="1:10">
      <c r="A31" s="19">
        <v>45982</v>
      </c>
      <c r="B31" s="46" t="s">
        <v>43</v>
      </c>
      <c r="C31" s="46" t="s">
        <v>17</v>
      </c>
      <c r="D31" s="46">
        <v>100</v>
      </c>
      <c r="E31" s="47">
        <v>4042</v>
      </c>
      <c r="F31" s="47">
        <v>4062</v>
      </c>
      <c r="G31" s="46">
        <v>4082</v>
      </c>
      <c r="H31" s="26">
        <f t="shared" si="6"/>
        <v>2000</v>
      </c>
      <c r="I31" s="26">
        <f t="shared" si="7"/>
        <v>2000</v>
      </c>
      <c r="J31" s="26">
        <f t="shared" si="8"/>
        <v>4000</v>
      </c>
    </row>
    <row r="32" spans="1:10">
      <c r="A32" s="19">
        <v>45981</v>
      </c>
      <c r="B32" s="46" t="s">
        <v>43</v>
      </c>
      <c r="C32" s="46" t="s">
        <v>17</v>
      </c>
      <c r="D32" s="46">
        <v>100</v>
      </c>
      <c r="E32" s="47">
        <v>4060</v>
      </c>
      <c r="F32" s="47">
        <v>4080</v>
      </c>
      <c r="G32" s="46">
        <v>4105</v>
      </c>
      <c r="H32" s="26">
        <f t="shared" si="6"/>
        <v>2000</v>
      </c>
      <c r="I32" s="26">
        <f t="shared" si="7"/>
        <v>2500</v>
      </c>
      <c r="J32" s="26">
        <f t="shared" si="8"/>
        <v>4500</v>
      </c>
    </row>
    <row r="33" spans="1:10">
      <c r="A33" s="19">
        <v>45973</v>
      </c>
      <c r="B33" s="46" t="s">
        <v>43</v>
      </c>
      <c r="C33" s="46" t="s">
        <v>17</v>
      </c>
      <c r="D33" s="46">
        <v>100</v>
      </c>
      <c r="E33" s="47">
        <v>4106</v>
      </c>
      <c r="F33" s="47">
        <v>4126</v>
      </c>
      <c r="G33" s="46">
        <v>4146</v>
      </c>
      <c r="H33" s="26">
        <f t="shared" si="6"/>
        <v>2000</v>
      </c>
      <c r="I33" s="26">
        <f t="shared" si="7"/>
        <v>2000</v>
      </c>
      <c r="J33" s="26">
        <f t="shared" si="8"/>
        <v>4000</v>
      </c>
    </row>
    <row r="34" spans="1:10">
      <c r="A34" s="19">
        <v>45972</v>
      </c>
      <c r="B34" s="46" t="s">
        <v>43</v>
      </c>
      <c r="C34" s="46" t="s">
        <v>17</v>
      </c>
      <c r="D34" s="46">
        <v>100</v>
      </c>
      <c r="E34" s="47">
        <v>4132</v>
      </c>
      <c r="F34" s="47">
        <v>4135</v>
      </c>
      <c r="G34" s="46"/>
      <c r="H34" s="26">
        <f t="shared" si="6"/>
        <v>300</v>
      </c>
      <c r="I34" s="26">
        <f t="shared" si="7"/>
        <v>0</v>
      </c>
      <c r="J34" s="26">
        <f t="shared" si="8"/>
        <v>300</v>
      </c>
    </row>
    <row r="35" spans="1:10">
      <c r="A35" s="19">
        <v>45971</v>
      </c>
      <c r="B35" s="46" t="s">
        <v>43</v>
      </c>
      <c r="C35" s="46" t="s">
        <v>17</v>
      </c>
      <c r="D35" s="46">
        <v>100</v>
      </c>
      <c r="E35" s="47">
        <v>4054</v>
      </c>
      <c r="F35" s="47">
        <v>4074</v>
      </c>
      <c r="G35" s="46">
        <v>4094</v>
      </c>
      <c r="H35" s="26">
        <f t="shared" si="6"/>
        <v>2000</v>
      </c>
      <c r="I35" s="26">
        <f t="shared" si="7"/>
        <v>2000</v>
      </c>
      <c r="J35" s="26">
        <f t="shared" si="8"/>
        <v>4000</v>
      </c>
    </row>
    <row r="36" spans="1:10">
      <c r="A36" s="19">
        <v>45968</v>
      </c>
      <c r="B36" s="46" t="s">
        <v>43</v>
      </c>
      <c r="C36" s="46" t="s">
        <v>14</v>
      </c>
      <c r="D36" s="46">
        <v>100</v>
      </c>
      <c r="E36" s="47">
        <v>4008</v>
      </c>
      <c r="F36" s="47">
        <v>3985</v>
      </c>
      <c r="G36" s="46"/>
      <c r="H36" s="26">
        <f t="shared" si="6"/>
        <v>2300</v>
      </c>
      <c r="I36" s="26">
        <f t="shared" si="7"/>
        <v>0</v>
      </c>
      <c r="J36" s="26">
        <f t="shared" si="8"/>
        <v>2300</v>
      </c>
    </row>
    <row r="37" spans="1:10">
      <c r="A37" s="19">
        <v>45967</v>
      </c>
      <c r="B37" s="46" t="s">
        <v>43</v>
      </c>
      <c r="C37" s="46" t="s">
        <v>17</v>
      </c>
      <c r="D37" s="46">
        <v>100</v>
      </c>
      <c r="E37" s="47">
        <v>4008</v>
      </c>
      <c r="F37" s="47">
        <v>3978</v>
      </c>
      <c r="G37" s="46"/>
      <c r="H37" s="26">
        <f t="shared" si="6"/>
        <v>-3000</v>
      </c>
      <c r="I37" s="26">
        <f t="shared" si="7"/>
        <v>0</v>
      </c>
      <c r="J37" s="26">
        <f t="shared" si="8"/>
        <v>-3000</v>
      </c>
    </row>
    <row r="38" spans="1:10">
      <c r="A38" s="19">
        <v>45967</v>
      </c>
      <c r="B38" s="46" t="s">
        <v>43</v>
      </c>
      <c r="C38" s="46" t="s">
        <v>14</v>
      </c>
      <c r="D38" s="46">
        <v>100</v>
      </c>
      <c r="E38" s="47">
        <v>3986</v>
      </c>
      <c r="F38" s="47">
        <v>4011</v>
      </c>
      <c r="G38" s="46"/>
      <c r="H38" s="26">
        <f t="shared" si="6"/>
        <v>-2500</v>
      </c>
      <c r="I38" s="26">
        <f t="shared" si="7"/>
        <v>0</v>
      </c>
      <c r="J38" s="26">
        <f t="shared" si="8"/>
        <v>-2500</v>
      </c>
    </row>
    <row r="39" spans="1:10">
      <c r="A39" s="19">
        <v>45966</v>
      </c>
      <c r="B39" s="46" t="s">
        <v>43</v>
      </c>
      <c r="C39" s="46" t="s">
        <v>14</v>
      </c>
      <c r="D39" s="46">
        <v>100</v>
      </c>
      <c r="E39" s="47">
        <v>3980</v>
      </c>
      <c r="F39" s="47">
        <v>3958</v>
      </c>
      <c r="G39" s="46"/>
      <c r="H39" s="26">
        <f t="shared" si="6"/>
        <v>2200</v>
      </c>
      <c r="I39" s="26">
        <f t="shared" si="7"/>
        <v>0</v>
      </c>
      <c r="J39" s="26">
        <f t="shared" si="8"/>
        <v>2200</v>
      </c>
    </row>
    <row r="40" spans="1:10">
      <c r="A40" s="19">
        <v>45965</v>
      </c>
      <c r="B40" s="46" t="s">
        <v>43</v>
      </c>
      <c r="C40" s="46" t="s">
        <v>14</v>
      </c>
      <c r="D40" s="46">
        <v>100</v>
      </c>
      <c r="E40" s="47">
        <v>3990</v>
      </c>
      <c r="F40" s="47">
        <v>3970</v>
      </c>
      <c r="G40" s="46">
        <v>3950</v>
      </c>
      <c r="H40" s="26">
        <f t="shared" si="6"/>
        <v>2000</v>
      </c>
      <c r="I40" s="26">
        <f t="shared" si="7"/>
        <v>2000</v>
      </c>
      <c r="J40" s="26">
        <f t="shared" si="8"/>
        <v>4000</v>
      </c>
    </row>
    <row r="41" spans="1:10">
      <c r="A41" s="19">
        <v>45964</v>
      </c>
      <c r="B41" s="46" t="s">
        <v>43</v>
      </c>
      <c r="C41" s="46" t="s">
        <v>14</v>
      </c>
      <c r="D41" s="46">
        <v>100</v>
      </c>
      <c r="E41" s="47">
        <v>4021</v>
      </c>
      <c r="F41" s="47">
        <v>3995</v>
      </c>
      <c r="G41" s="46"/>
      <c r="H41" s="26">
        <f t="shared" si="6"/>
        <v>2600</v>
      </c>
      <c r="I41" s="26">
        <f t="shared" si="7"/>
        <v>0</v>
      </c>
      <c r="J41" s="26">
        <f t="shared" si="8"/>
        <v>2600</v>
      </c>
    </row>
    <row r="42" spans="1:10">
      <c r="A42" s="19"/>
      <c r="B42" s="46"/>
      <c r="C42" s="46"/>
      <c r="D42" s="46"/>
      <c r="E42" s="47"/>
      <c r="F42" s="47"/>
      <c r="G42" s="46"/>
    </row>
    <row r="43" spans="1:10">
      <c r="A43" s="19">
        <v>45961</v>
      </c>
      <c r="B43" s="46" t="s">
        <v>43</v>
      </c>
      <c r="C43" s="46" t="s">
        <v>17</v>
      </c>
      <c r="D43" s="46">
        <v>100</v>
      </c>
      <c r="E43" s="47">
        <v>4005</v>
      </c>
      <c r="F43" s="47">
        <v>4035</v>
      </c>
      <c r="G43" s="46"/>
      <c r="H43" s="26">
        <f t="shared" ref="H43:H60" si="9">(IF(C43="SHORT",E43-F43,IF(C43="LONG",F43-E43)))*D43</f>
        <v>3000</v>
      </c>
      <c r="I43" s="26">
        <f t="shared" ref="I43:I60" si="10">(IF(C43="SHORT",IF(G43="",0,F43-G43),IF(C43="LONG",IF(G43="",0,G43-F43))))*D43</f>
        <v>0</v>
      </c>
      <c r="J43" s="26">
        <f t="shared" ref="J43:J60" si="11">H43+I43+L43</f>
        <v>3000</v>
      </c>
    </row>
    <row r="44" spans="1:10">
      <c r="A44" s="19">
        <v>45961</v>
      </c>
      <c r="B44" s="46" t="s">
        <v>43</v>
      </c>
      <c r="C44" s="46" t="s">
        <v>14</v>
      </c>
      <c r="D44" s="46">
        <v>100</v>
      </c>
      <c r="E44" s="47">
        <v>4008</v>
      </c>
      <c r="F44" s="47">
        <v>3988</v>
      </c>
      <c r="G44" s="46">
        <v>3973</v>
      </c>
      <c r="H44" s="26">
        <f t="shared" si="9"/>
        <v>2000</v>
      </c>
      <c r="I44" s="26">
        <f t="shared" si="10"/>
        <v>1500</v>
      </c>
      <c r="J44" s="26">
        <f t="shared" si="11"/>
        <v>3500</v>
      </c>
    </row>
    <row r="45" spans="1:10">
      <c r="A45" s="19">
        <v>45960</v>
      </c>
      <c r="B45" s="46" t="s">
        <v>43</v>
      </c>
      <c r="C45" s="46" t="s">
        <v>17</v>
      </c>
      <c r="D45" s="46">
        <v>100</v>
      </c>
      <c r="E45" s="47">
        <v>3955</v>
      </c>
      <c r="F45" s="47">
        <v>3975</v>
      </c>
      <c r="G45" s="46">
        <v>3995</v>
      </c>
      <c r="H45" s="26">
        <f t="shared" si="9"/>
        <v>2000</v>
      </c>
      <c r="I45" s="26">
        <f t="shared" si="10"/>
        <v>2000</v>
      </c>
      <c r="J45" s="26">
        <f t="shared" si="11"/>
        <v>4000</v>
      </c>
    </row>
    <row r="46" spans="1:10">
      <c r="A46" s="19">
        <v>45960</v>
      </c>
      <c r="B46" s="46" t="s">
        <v>43</v>
      </c>
      <c r="C46" s="46" t="s">
        <v>17</v>
      </c>
      <c r="D46" s="46">
        <v>100</v>
      </c>
      <c r="E46" s="47">
        <v>3951</v>
      </c>
      <c r="F46" s="47">
        <v>3971</v>
      </c>
      <c r="G46" s="46">
        <v>3991</v>
      </c>
      <c r="H46" s="26">
        <f t="shared" si="9"/>
        <v>2000</v>
      </c>
      <c r="I46" s="26">
        <f t="shared" si="10"/>
        <v>2000</v>
      </c>
      <c r="J46" s="26">
        <f t="shared" si="11"/>
        <v>4000</v>
      </c>
    </row>
    <row r="47" spans="1:10">
      <c r="A47" s="19">
        <v>45958</v>
      </c>
      <c r="B47" s="46" t="s">
        <v>43</v>
      </c>
      <c r="C47" s="46" t="s">
        <v>17</v>
      </c>
      <c r="D47" s="46">
        <v>100</v>
      </c>
      <c r="E47" s="47">
        <v>3912</v>
      </c>
      <c r="F47" s="47">
        <v>3932</v>
      </c>
      <c r="G47" s="46">
        <v>3952</v>
      </c>
      <c r="H47" s="26">
        <f t="shared" si="9"/>
        <v>2000</v>
      </c>
      <c r="I47" s="26">
        <f t="shared" si="10"/>
        <v>2000</v>
      </c>
      <c r="J47" s="26">
        <f t="shared" si="11"/>
        <v>4000</v>
      </c>
    </row>
    <row r="48" spans="1:10">
      <c r="A48" s="19">
        <v>45957</v>
      </c>
      <c r="B48" s="46" t="s">
        <v>43</v>
      </c>
      <c r="C48" s="46" t="s">
        <v>17</v>
      </c>
      <c r="D48" s="46">
        <v>100</v>
      </c>
      <c r="E48" s="47">
        <v>4070</v>
      </c>
      <c r="F48" s="47">
        <v>4085</v>
      </c>
      <c r="G48" s="46"/>
      <c r="H48" s="26">
        <f t="shared" si="9"/>
        <v>1500</v>
      </c>
      <c r="I48" s="26">
        <f t="shared" si="10"/>
        <v>0</v>
      </c>
      <c r="J48" s="26">
        <f t="shared" si="11"/>
        <v>1500</v>
      </c>
    </row>
    <row r="49" spans="1:10">
      <c r="A49" s="19">
        <v>45954</v>
      </c>
      <c r="B49" s="46" t="s">
        <v>43</v>
      </c>
      <c r="C49" s="46" t="s">
        <v>17</v>
      </c>
      <c r="D49" s="46">
        <v>100</v>
      </c>
      <c r="E49" s="47">
        <v>4085</v>
      </c>
      <c r="F49" s="47">
        <v>4049</v>
      </c>
      <c r="G49" s="46"/>
      <c r="H49" s="26">
        <f t="shared" si="9"/>
        <v>-3600</v>
      </c>
      <c r="I49" s="26">
        <f t="shared" si="10"/>
        <v>0</v>
      </c>
      <c r="J49" s="26">
        <f t="shared" si="11"/>
        <v>-3600</v>
      </c>
    </row>
    <row r="50" spans="1:10">
      <c r="A50" s="19">
        <v>45953</v>
      </c>
      <c r="B50" s="46" t="s">
        <v>43</v>
      </c>
      <c r="C50" s="46" t="s">
        <v>17</v>
      </c>
      <c r="D50" s="46">
        <v>100</v>
      </c>
      <c r="E50" s="47">
        <v>4115</v>
      </c>
      <c r="F50" s="47">
        <v>4137</v>
      </c>
      <c r="G50" s="46"/>
      <c r="H50" s="26">
        <f t="shared" si="9"/>
        <v>2200</v>
      </c>
      <c r="I50" s="26">
        <f t="shared" si="10"/>
        <v>0</v>
      </c>
      <c r="J50" s="26">
        <f t="shared" si="11"/>
        <v>2200</v>
      </c>
    </row>
    <row r="51" spans="1:10">
      <c r="A51" s="19">
        <v>45952</v>
      </c>
      <c r="B51" s="46" t="s">
        <v>43</v>
      </c>
      <c r="C51" s="46" t="s">
        <v>17</v>
      </c>
      <c r="D51" s="46">
        <v>100</v>
      </c>
      <c r="E51" s="47">
        <v>4045</v>
      </c>
      <c r="F51" s="47">
        <v>4161</v>
      </c>
      <c r="G51" s="46"/>
      <c r="H51" s="26">
        <f t="shared" si="9"/>
        <v>11600</v>
      </c>
      <c r="I51" s="26">
        <f t="shared" si="10"/>
        <v>0</v>
      </c>
      <c r="J51" s="26">
        <f t="shared" si="11"/>
        <v>11600</v>
      </c>
    </row>
    <row r="52" spans="1:10">
      <c r="A52" s="19">
        <v>45952</v>
      </c>
      <c r="B52" s="46" t="s">
        <v>43</v>
      </c>
      <c r="C52" s="46" t="s">
        <v>17</v>
      </c>
      <c r="D52" s="46">
        <v>100</v>
      </c>
      <c r="E52" s="47">
        <v>4073</v>
      </c>
      <c r="F52" s="47">
        <v>4053</v>
      </c>
      <c r="G52" s="46"/>
      <c r="H52" s="26">
        <f t="shared" si="9"/>
        <v>-2000</v>
      </c>
      <c r="I52" s="26">
        <f t="shared" si="10"/>
        <v>0</v>
      </c>
      <c r="J52" s="26">
        <f t="shared" si="11"/>
        <v>-2000</v>
      </c>
    </row>
    <row r="53" spans="1:10">
      <c r="A53" s="19">
        <v>45952</v>
      </c>
      <c r="B53" s="46" t="s">
        <v>43</v>
      </c>
      <c r="C53" s="46" t="s">
        <v>17</v>
      </c>
      <c r="D53" s="46">
        <v>100</v>
      </c>
      <c r="E53" s="47">
        <v>4080</v>
      </c>
      <c r="F53" s="47">
        <v>4101</v>
      </c>
      <c r="G53" s="46"/>
      <c r="H53" s="26">
        <f t="shared" si="9"/>
        <v>2100</v>
      </c>
      <c r="I53" s="26">
        <f t="shared" si="10"/>
        <v>0</v>
      </c>
      <c r="J53" s="26">
        <f t="shared" si="11"/>
        <v>2100</v>
      </c>
    </row>
    <row r="54" spans="1:10">
      <c r="A54" s="19">
        <v>45952</v>
      </c>
      <c r="B54" s="46" t="s">
        <v>43</v>
      </c>
      <c r="C54" s="46" t="s">
        <v>17</v>
      </c>
      <c r="D54" s="46">
        <v>100</v>
      </c>
      <c r="E54" s="47">
        <v>4085</v>
      </c>
      <c r="F54" s="47">
        <v>4114</v>
      </c>
      <c r="G54" s="46"/>
      <c r="H54" s="26">
        <f t="shared" si="9"/>
        <v>2900</v>
      </c>
      <c r="I54" s="26">
        <f t="shared" si="10"/>
        <v>0</v>
      </c>
      <c r="J54" s="26">
        <f t="shared" si="11"/>
        <v>2900</v>
      </c>
    </row>
    <row r="55" spans="1:10">
      <c r="A55" s="19">
        <v>45947</v>
      </c>
      <c r="B55" s="46" t="s">
        <v>42</v>
      </c>
      <c r="C55" s="46" t="s">
        <v>17</v>
      </c>
      <c r="D55" s="46">
        <v>5000</v>
      </c>
      <c r="E55" s="47">
        <v>53.3</v>
      </c>
      <c r="F55" s="47">
        <v>53.8</v>
      </c>
      <c r="G55" s="46"/>
      <c r="H55" s="26">
        <f t="shared" si="9"/>
        <v>2500</v>
      </c>
      <c r="I55" s="26">
        <f t="shared" si="10"/>
        <v>0</v>
      </c>
      <c r="J55" s="26">
        <f t="shared" si="11"/>
        <v>2500</v>
      </c>
    </row>
    <row r="56" spans="1:10">
      <c r="A56" s="19">
        <v>45947</v>
      </c>
      <c r="B56" s="46" t="s">
        <v>43</v>
      </c>
      <c r="C56" s="46" t="s">
        <v>14</v>
      </c>
      <c r="D56" s="46">
        <v>100</v>
      </c>
      <c r="E56" s="47">
        <v>4365</v>
      </c>
      <c r="F56" s="47">
        <v>4345</v>
      </c>
      <c r="G56" s="46">
        <v>4325</v>
      </c>
      <c r="H56" s="26">
        <f t="shared" si="9"/>
        <v>2000</v>
      </c>
      <c r="I56" s="26">
        <f t="shared" si="10"/>
        <v>2000</v>
      </c>
      <c r="J56" s="26">
        <f t="shared" si="11"/>
        <v>4000</v>
      </c>
    </row>
    <row r="57" spans="1:10">
      <c r="A57" s="19">
        <v>45946</v>
      </c>
      <c r="B57" s="46" t="s">
        <v>43</v>
      </c>
      <c r="C57" s="46" t="s">
        <v>14</v>
      </c>
      <c r="D57" s="46">
        <v>100</v>
      </c>
      <c r="E57" s="47">
        <v>4242</v>
      </c>
      <c r="F57" s="47">
        <v>4222</v>
      </c>
      <c r="G57" s="46">
        <v>4204</v>
      </c>
      <c r="H57" s="26">
        <f t="shared" si="9"/>
        <v>2000</v>
      </c>
      <c r="I57" s="26">
        <f t="shared" si="10"/>
        <v>1800</v>
      </c>
      <c r="J57" s="26">
        <f t="shared" si="11"/>
        <v>3800</v>
      </c>
    </row>
    <row r="58" spans="1:10">
      <c r="A58" s="19">
        <v>45946</v>
      </c>
      <c r="B58" s="46" t="s">
        <v>43</v>
      </c>
      <c r="C58" s="46" t="s">
        <v>14</v>
      </c>
      <c r="D58" s="46">
        <v>100</v>
      </c>
      <c r="E58" s="47">
        <v>4225</v>
      </c>
      <c r="F58" s="47">
        <v>4205</v>
      </c>
      <c r="G58" s="46"/>
      <c r="H58" s="26">
        <f t="shared" si="9"/>
        <v>2000</v>
      </c>
      <c r="I58" s="26">
        <f t="shared" si="10"/>
        <v>0</v>
      </c>
      <c r="J58" s="26">
        <f t="shared" si="11"/>
        <v>2000</v>
      </c>
    </row>
    <row r="59" spans="1:10">
      <c r="A59" s="19">
        <v>45945</v>
      </c>
      <c r="B59" s="46" t="s">
        <v>43</v>
      </c>
      <c r="C59" s="46" t="s">
        <v>17</v>
      </c>
      <c r="D59" s="46">
        <v>100</v>
      </c>
      <c r="E59" s="47">
        <v>4200</v>
      </c>
      <c r="F59" s="47">
        <v>4218</v>
      </c>
      <c r="G59" s="46"/>
      <c r="H59" s="26">
        <f t="shared" si="9"/>
        <v>1800</v>
      </c>
      <c r="I59" s="26">
        <f t="shared" si="10"/>
        <v>0</v>
      </c>
      <c r="J59" s="26">
        <f t="shared" si="11"/>
        <v>1800</v>
      </c>
    </row>
    <row r="60" spans="1:10">
      <c r="A60" s="19">
        <v>45931</v>
      </c>
      <c r="B60" s="46" t="s">
        <v>43</v>
      </c>
      <c r="C60" s="46" t="s">
        <v>14</v>
      </c>
      <c r="D60" s="46">
        <v>100</v>
      </c>
      <c r="E60" s="47">
        <v>3862</v>
      </c>
      <c r="F60" s="47">
        <v>3866</v>
      </c>
      <c r="G60" s="46"/>
      <c r="H60" s="26">
        <f t="shared" si="9"/>
        <v>-400</v>
      </c>
      <c r="I60" s="26">
        <f t="shared" si="10"/>
        <v>0</v>
      </c>
      <c r="J60" s="26">
        <f t="shared" si="11"/>
        <v>-400</v>
      </c>
    </row>
    <row r="61" spans="1:10">
      <c r="A61" s="19"/>
      <c r="B61" s="46"/>
      <c r="C61" s="46"/>
      <c r="D61" s="46"/>
      <c r="E61" s="47"/>
      <c r="F61" s="47"/>
      <c r="G61" s="46"/>
    </row>
    <row r="62" spans="1:10">
      <c r="A62" s="19">
        <v>45930</v>
      </c>
      <c r="B62" s="46" t="s">
        <v>43</v>
      </c>
      <c r="C62" s="46" t="s">
        <v>17</v>
      </c>
      <c r="D62" s="46">
        <v>100</v>
      </c>
      <c r="E62" s="47">
        <v>3800</v>
      </c>
      <c r="F62" s="47">
        <v>3820</v>
      </c>
      <c r="G62" s="46">
        <v>3840</v>
      </c>
      <c r="H62" s="26">
        <f t="shared" ref="H62:H67" si="12">(IF(C62="SHORT",E62-F62,IF(C62="LONG",F62-E62)))*D62</f>
        <v>2000</v>
      </c>
      <c r="I62" s="26">
        <f t="shared" ref="I62:I67" si="13">(IF(C62="SHORT",IF(G62="",0,F62-G62),IF(C62="LONG",IF(G62="",0,G62-F62))))*D62</f>
        <v>2000</v>
      </c>
      <c r="J62" s="26">
        <f t="shared" ref="J62:J67" si="14">H62+I62+L62</f>
        <v>4000</v>
      </c>
    </row>
    <row r="63" spans="1:10">
      <c r="A63" s="19">
        <v>45930</v>
      </c>
      <c r="B63" s="46" t="s">
        <v>42</v>
      </c>
      <c r="C63" s="46" t="s">
        <v>14</v>
      </c>
      <c r="D63" s="46">
        <v>5000</v>
      </c>
      <c r="E63" s="47">
        <v>46.9</v>
      </c>
      <c r="F63" s="47">
        <v>46.4</v>
      </c>
      <c r="G63" s="46">
        <v>45.9</v>
      </c>
      <c r="H63" s="26">
        <f t="shared" si="12"/>
        <v>2500</v>
      </c>
      <c r="I63" s="26">
        <f t="shared" si="13"/>
        <v>2500</v>
      </c>
      <c r="J63" s="26">
        <f t="shared" si="14"/>
        <v>5000</v>
      </c>
    </row>
    <row r="64" spans="1:10">
      <c r="A64" s="19">
        <v>45930</v>
      </c>
      <c r="B64" s="46" t="s">
        <v>43</v>
      </c>
      <c r="C64" s="46" t="s">
        <v>14</v>
      </c>
      <c r="D64" s="46">
        <v>100</v>
      </c>
      <c r="E64" s="47">
        <v>3865</v>
      </c>
      <c r="F64" s="47">
        <v>3845</v>
      </c>
      <c r="G64" s="46">
        <v>3825</v>
      </c>
      <c r="H64" s="26">
        <f t="shared" si="12"/>
        <v>2000</v>
      </c>
      <c r="I64" s="26">
        <f t="shared" si="13"/>
        <v>2000</v>
      </c>
      <c r="J64" s="26">
        <f t="shared" si="14"/>
        <v>4000</v>
      </c>
    </row>
    <row r="65" spans="1:10">
      <c r="A65" s="19">
        <v>45929</v>
      </c>
      <c r="B65" s="46" t="s">
        <v>42</v>
      </c>
      <c r="C65" s="46" t="s">
        <v>17</v>
      </c>
      <c r="D65" s="46">
        <v>5000</v>
      </c>
      <c r="E65" s="47">
        <v>46.75</v>
      </c>
      <c r="F65" s="47">
        <v>47.15</v>
      </c>
      <c r="G65" s="46"/>
      <c r="H65" s="26">
        <f t="shared" si="12"/>
        <v>1999.999999999993</v>
      </c>
      <c r="I65" s="26">
        <f t="shared" si="13"/>
        <v>0</v>
      </c>
      <c r="J65" s="26">
        <f t="shared" si="14"/>
        <v>1999.999999999993</v>
      </c>
    </row>
    <row r="66" spans="1:10">
      <c r="A66" s="19">
        <v>45925</v>
      </c>
      <c r="B66" s="46" t="s">
        <v>43</v>
      </c>
      <c r="C66" s="46" t="s">
        <v>17</v>
      </c>
      <c r="D66" s="46">
        <v>100</v>
      </c>
      <c r="E66" s="47">
        <v>3732</v>
      </c>
      <c r="F66" s="47">
        <v>3758</v>
      </c>
      <c r="G66" s="46"/>
      <c r="H66" s="26">
        <f t="shared" si="12"/>
        <v>2600</v>
      </c>
      <c r="I66" s="26">
        <f t="shared" si="13"/>
        <v>0</v>
      </c>
      <c r="J66" s="26">
        <f t="shared" si="14"/>
        <v>2600</v>
      </c>
    </row>
    <row r="67" spans="1:10">
      <c r="A67" s="19">
        <v>45924</v>
      </c>
      <c r="B67" s="46" t="s">
        <v>43</v>
      </c>
      <c r="C67" s="46" t="s">
        <v>17</v>
      </c>
      <c r="D67" s="46">
        <v>100</v>
      </c>
      <c r="E67" s="47">
        <v>3766</v>
      </c>
      <c r="F67" s="47">
        <v>3779</v>
      </c>
      <c r="G67" s="46"/>
      <c r="H67" s="26">
        <f t="shared" si="12"/>
        <v>1300</v>
      </c>
      <c r="I67" s="26">
        <f t="shared" si="13"/>
        <v>0</v>
      </c>
      <c r="J67" s="26">
        <f t="shared" si="14"/>
        <v>1300</v>
      </c>
    </row>
    <row r="68" spans="1:10">
      <c r="A68" s="19">
        <v>45908</v>
      </c>
      <c r="B68" s="46" t="s">
        <v>43</v>
      </c>
      <c r="C68" s="46" t="s">
        <v>14</v>
      </c>
      <c r="D68" s="46">
        <v>100</v>
      </c>
      <c r="E68" s="47">
        <v>3584</v>
      </c>
      <c r="F68" s="47">
        <v>3607</v>
      </c>
      <c r="G68" s="46"/>
      <c r="H68" s="26">
        <f>(IF(C68="SHORT",E68-F68,IF(C68="LONG",F68-E68)))*D68</f>
        <v>-2300</v>
      </c>
      <c r="I68" s="26">
        <f>(IF(C68="SHORT",IF(G68="",0,F68-G68),IF(C68="LONG",IF(G68="",0,G68-F68))))*D68</f>
        <v>0</v>
      </c>
      <c r="J68" s="26">
        <f>H68+I68+L68</f>
        <v>-2300</v>
      </c>
    </row>
    <row r="69" spans="1:10">
      <c r="A69" s="19">
        <v>45908</v>
      </c>
      <c r="B69" s="46" t="s">
        <v>43</v>
      </c>
      <c r="C69" s="46" t="s">
        <v>14</v>
      </c>
      <c r="D69" s="46">
        <v>100</v>
      </c>
      <c r="E69" s="47">
        <v>3584</v>
      </c>
      <c r="F69" s="47">
        <v>3574</v>
      </c>
      <c r="G69" s="46">
        <v>3564</v>
      </c>
      <c r="H69" s="26">
        <f>(IF(C69="SHORT",E69-F69,IF(C69="LONG",F69-E69)))*D69</f>
        <v>1000</v>
      </c>
      <c r="I69" s="26">
        <f>(IF(C69="SHORT",IF(G69="",0,F69-G69),IF(C69="LONG",IF(G69="",0,G69-F69))))*D69</f>
        <v>1000</v>
      </c>
      <c r="J69" s="26">
        <f>H69+I69+L69</f>
        <v>2000</v>
      </c>
    </row>
    <row r="70" spans="1:10">
      <c r="A70" s="19">
        <v>45904</v>
      </c>
      <c r="B70" s="46" t="s">
        <v>43</v>
      </c>
      <c r="C70" s="46" t="s">
        <v>14</v>
      </c>
      <c r="D70" s="46">
        <v>100</v>
      </c>
      <c r="E70" s="47">
        <v>3548</v>
      </c>
      <c r="F70" s="47">
        <v>3563</v>
      </c>
      <c r="G70" s="46"/>
      <c r="H70" s="26">
        <f>(IF(C70="SHORT",E70-F70,IF(C70="LONG",F70-E70)))*D70</f>
        <v>-1500</v>
      </c>
      <c r="I70" s="26">
        <f>(IF(C70="SHORT",IF(G70="",0,F70-G70),IF(C70="LONG",IF(G70="",0,G70-F70))))*D70</f>
        <v>0</v>
      </c>
      <c r="J70" s="26">
        <f>H70+I70+L70</f>
        <v>-1500</v>
      </c>
    </row>
    <row r="71" spans="1:10">
      <c r="A71" s="19"/>
      <c r="B71" s="46"/>
      <c r="C71" s="46"/>
      <c r="D71" s="46"/>
      <c r="E71" s="47"/>
      <c r="F71" s="47"/>
      <c r="G71" s="46"/>
      <c r="H71" s="26"/>
      <c r="I71" s="26"/>
      <c r="J71" s="26"/>
    </row>
    <row r="72" spans="1:10">
      <c r="A72" s="19">
        <v>45898</v>
      </c>
      <c r="B72" s="46" t="s">
        <v>43</v>
      </c>
      <c r="C72" s="46" t="s">
        <v>14</v>
      </c>
      <c r="D72" s="46">
        <v>100</v>
      </c>
      <c r="E72" s="47">
        <v>3411</v>
      </c>
      <c r="F72" s="47">
        <v>3435</v>
      </c>
      <c r="G72" s="46"/>
      <c r="H72" s="26">
        <f>(IF(C72="SHORT",E72-F72,IF(C72="LONG",F72-E72)))*D72</f>
        <v>-2400</v>
      </c>
      <c r="I72" s="26">
        <f>(IF(C72="SHORT",IF(G72="",0,F72-G72),IF(C72="LONG",IF(G72="",0,G72-F72))))*D72</f>
        <v>0</v>
      </c>
      <c r="J72" s="26">
        <f>H72+I72+L72</f>
        <v>-2400</v>
      </c>
    </row>
    <row r="73" spans="1:10">
      <c r="A73" s="19">
        <v>45897</v>
      </c>
      <c r="B73" s="46" t="s">
        <v>43</v>
      </c>
      <c r="C73" s="46" t="s">
        <v>14</v>
      </c>
      <c r="D73" s="46">
        <v>100</v>
      </c>
      <c r="E73" s="47">
        <v>3398</v>
      </c>
      <c r="F73" s="47">
        <v>3414</v>
      </c>
      <c r="G73" s="46"/>
      <c r="H73" s="26">
        <f>(IF(C73="SHORT",E73-F73,IF(C73="LONG",F73-E73)))*D73</f>
        <v>-1600</v>
      </c>
      <c r="I73" s="26">
        <f>(IF(C73="SHORT",IF(G73="",0,F73-G73),IF(C73="LONG",IF(G73="",0,G73-F73))))*D73</f>
        <v>0</v>
      </c>
      <c r="J73" s="26">
        <f>H73+I73+L73</f>
        <v>-1600</v>
      </c>
    </row>
    <row r="74" spans="1:10">
      <c r="A74" s="19">
        <v>45896</v>
      </c>
      <c r="B74" s="46" t="s">
        <v>43</v>
      </c>
      <c r="C74" s="46" t="s">
        <v>14</v>
      </c>
      <c r="D74" s="46">
        <v>100</v>
      </c>
      <c r="E74" s="47">
        <v>3382</v>
      </c>
      <c r="F74" s="47">
        <v>3399</v>
      </c>
      <c r="G74" s="46"/>
      <c r="H74" s="26">
        <f>(IF(C74="SHORT",E74-F74,IF(C74="LONG",F74-E74)))*D74</f>
        <v>-1700</v>
      </c>
      <c r="I74" s="26">
        <f>(IF(C74="SHORT",IF(G74="",0,F74-G74),IF(C74="LONG",IF(G74="",0,G74-F74))))*D74</f>
        <v>0</v>
      </c>
      <c r="J74" s="26">
        <f>H74+I74+L74</f>
        <v>-1700</v>
      </c>
    </row>
    <row r="75" spans="1:10">
      <c r="A75" s="19">
        <v>45895</v>
      </c>
      <c r="B75" s="46" t="s">
        <v>43</v>
      </c>
      <c r="C75" s="46" t="s">
        <v>14</v>
      </c>
      <c r="D75" s="46">
        <v>100</v>
      </c>
      <c r="E75" s="47">
        <v>3379</v>
      </c>
      <c r="F75" s="47">
        <v>3367.5</v>
      </c>
      <c r="G75" s="46"/>
      <c r="H75" s="26">
        <f>(IF(C75="SHORT",E75-F75,IF(C75="LONG",F75-E75)))*D75</f>
        <v>1150</v>
      </c>
      <c r="I75" s="26">
        <f>(IF(C75="SHORT",IF(G75="",0,F75-G75),IF(C75="LONG",IF(G75="",0,G75-F75))))*D75</f>
        <v>0</v>
      </c>
      <c r="J75" s="26">
        <f>H75+I75+L75</f>
        <v>1150</v>
      </c>
    </row>
    <row r="76" spans="1:10">
      <c r="A76" s="19">
        <v>45894</v>
      </c>
      <c r="B76" s="46" t="s">
        <v>43</v>
      </c>
      <c r="C76" s="46" t="s">
        <v>14</v>
      </c>
      <c r="D76" s="46">
        <v>100</v>
      </c>
      <c r="E76" s="47">
        <v>3369</v>
      </c>
      <c r="F76" s="47">
        <v>3359</v>
      </c>
      <c r="G76" s="46">
        <v>3352</v>
      </c>
      <c r="H76" s="26">
        <f>(IF(C76="SHORT",E76-F76,IF(C76="LONG",F76-E76)))*D76</f>
        <v>1000</v>
      </c>
      <c r="I76" s="26">
        <f>(IF(C76="SHORT",IF(G76="",0,F76-G76),IF(C76="LONG",IF(G76="",0,G76-F76))))*D76</f>
        <v>700</v>
      </c>
      <c r="J76" s="26">
        <f>H76+I76+L76</f>
        <v>1700</v>
      </c>
    </row>
    <row r="77" spans="1:10">
      <c r="A77" s="19">
        <v>45891</v>
      </c>
      <c r="B77" s="46" t="s">
        <v>43</v>
      </c>
      <c r="C77" s="46" t="s">
        <v>14</v>
      </c>
      <c r="D77" s="46">
        <v>100</v>
      </c>
      <c r="E77" s="47">
        <v>3332</v>
      </c>
      <c r="F77" s="47">
        <v>3321.6</v>
      </c>
      <c r="G77" s="46"/>
      <c r="H77" s="26">
        <f t="shared" ref="H77:H89" si="15">(IF(C77="SHORT",E77-F77,IF(C77="LONG",F77-E77)))*D77</f>
        <v>1040.0000000000091</v>
      </c>
      <c r="I77" s="26">
        <f t="shared" ref="I77:I89" si="16">(IF(C77="SHORT",IF(G77="",0,F77-G77),IF(C77="LONG",IF(G77="",0,G77-F77))))*D77</f>
        <v>0</v>
      </c>
      <c r="J77" s="26">
        <f t="shared" ref="J77:J89" si="17">H77+I77+L77</f>
        <v>1040.0000000000091</v>
      </c>
    </row>
    <row r="78" spans="1:10">
      <c r="A78" s="19">
        <v>45890</v>
      </c>
      <c r="B78" s="46" t="s">
        <v>43</v>
      </c>
      <c r="C78" s="46" t="s">
        <v>14</v>
      </c>
      <c r="D78" s="46">
        <v>100</v>
      </c>
      <c r="E78" s="47">
        <v>3342</v>
      </c>
      <c r="F78" s="47">
        <v>3332</v>
      </c>
      <c r="G78" s="46">
        <v>3326</v>
      </c>
      <c r="H78" s="26">
        <f t="shared" si="15"/>
        <v>1000</v>
      </c>
      <c r="I78" s="26">
        <f t="shared" si="16"/>
        <v>600</v>
      </c>
      <c r="J78" s="26">
        <f t="shared" si="17"/>
        <v>1600</v>
      </c>
    </row>
    <row r="79" spans="1:10">
      <c r="A79" s="19">
        <v>45889</v>
      </c>
      <c r="B79" s="46" t="s">
        <v>43</v>
      </c>
      <c r="C79" s="46" t="s">
        <v>17</v>
      </c>
      <c r="D79" s="46">
        <v>100</v>
      </c>
      <c r="E79" s="47">
        <v>3318</v>
      </c>
      <c r="F79" s="47">
        <v>3330</v>
      </c>
      <c r="G79" s="46">
        <v>3342</v>
      </c>
      <c r="H79" s="26">
        <f t="shared" si="15"/>
        <v>1200</v>
      </c>
      <c r="I79" s="26">
        <f t="shared" si="16"/>
        <v>1200</v>
      </c>
      <c r="J79" s="26">
        <f t="shared" si="17"/>
        <v>2400</v>
      </c>
    </row>
    <row r="80" spans="1:10">
      <c r="A80" s="19">
        <v>45888</v>
      </c>
      <c r="B80" s="46" t="s">
        <v>43</v>
      </c>
      <c r="C80" s="46" t="s">
        <v>17</v>
      </c>
      <c r="D80" s="46">
        <v>100</v>
      </c>
      <c r="E80" s="47">
        <v>3336</v>
      </c>
      <c r="F80" s="47">
        <v>3325</v>
      </c>
      <c r="G80" s="46"/>
      <c r="H80" s="26">
        <f t="shared" si="15"/>
        <v>-1100</v>
      </c>
      <c r="I80" s="26">
        <f t="shared" si="16"/>
        <v>0</v>
      </c>
      <c r="J80" s="26">
        <f t="shared" si="17"/>
        <v>-1100</v>
      </c>
    </row>
    <row r="81" spans="1:10">
      <c r="A81" s="19">
        <v>45884</v>
      </c>
      <c r="B81" s="46" t="s">
        <v>43</v>
      </c>
      <c r="C81" s="46" t="s">
        <v>17</v>
      </c>
      <c r="D81" s="46">
        <v>100</v>
      </c>
      <c r="E81" s="47">
        <v>3343</v>
      </c>
      <c r="F81" s="47">
        <v>3324</v>
      </c>
      <c r="G81" s="46"/>
      <c r="H81" s="26">
        <f t="shared" si="15"/>
        <v>-1900</v>
      </c>
      <c r="I81" s="26">
        <f t="shared" si="16"/>
        <v>0</v>
      </c>
      <c r="J81" s="26">
        <f t="shared" si="17"/>
        <v>-1900</v>
      </c>
    </row>
    <row r="82" spans="1:10">
      <c r="A82" s="19">
        <v>45883</v>
      </c>
      <c r="B82" s="46" t="s">
        <v>43</v>
      </c>
      <c r="C82" s="46" t="s">
        <v>14</v>
      </c>
      <c r="D82" s="46">
        <v>100</v>
      </c>
      <c r="E82" s="47">
        <v>3363</v>
      </c>
      <c r="F82" s="47">
        <v>3351</v>
      </c>
      <c r="G82" s="46">
        <v>3331</v>
      </c>
      <c r="H82" s="26">
        <f t="shared" si="15"/>
        <v>1200</v>
      </c>
      <c r="I82" s="26">
        <f t="shared" si="16"/>
        <v>2000</v>
      </c>
      <c r="J82" s="26">
        <f t="shared" si="17"/>
        <v>3200</v>
      </c>
    </row>
    <row r="83" spans="1:10">
      <c r="A83" s="19">
        <v>45881</v>
      </c>
      <c r="B83" s="46" t="s">
        <v>43</v>
      </c>
      <c r="C83" s="46" t="s">
        <v>14</v>
      </c>
      <c r="D83" s="46">
        <v>100</v>
      </c>
      <c r="E83" s="47">
        <v>3358</v>
      </c>
      <c r="F83" s="47">
        <v>3355</v>
      </c>
      <c r="G83" s="46">
        <v>3332</v>
      </c>
      <c r="H83" s="26">
        <f t="shared" si="15"/>
        <v>300</v>
      </c>
      <c r="I83" s="26">
        <f t="shared" si="16"/>
        <v>2300</v>
      </c>
      <c r="J83" s="26">
        <f t="shared" si="17"/>
        <v>2600</v>
      </c>
    </row>
    <row r="84" spans="1:10">
      <c r="A84" s="19">
        <v>45877</v>
      </c>
      <c r="B84" s="46" t="s">
        <v>43</v>
      </c>
      <c r="C84" s="46" t="s">
        <v>17</v>
      </c>
      <c r="D84" s="46">
        <v>100</v>
      </c>
      <c r="E84" s="47">
        <v>3398</v>
      </c>
      <c r="F84" s="47">
        <v>3383</v>
      </c>
      <c r="G84" s="46"/>
      <c r="H84" s="26">
        <f t="shared" si="15"/>
        <v>-1500</v>
      </c>
      <c r="I84" s="26">
        <f t="shared" si="16"/>
        <v>0</v>
      </c>
      <c r="J84" s="26">
        <f t="shared" si="17"/>
        <v>-1500</v>
      </c>
    </row>
    <row r="85" spans="1:10">
      <c r="A85" s="19">
        <v>45876</v>
      </c>
      <c r="B85" s="46" t="s">
        <v>43</v>
      </c>
      <c r="C85" s="46" t="s">
        <v>14</v>
      </c>
      <c r="D85" s="46">
        <v>100</v>
      </c>
      <c r="E85" s="47">
        <v>3379</v>
      </c>
      <c r="F85" s="47">
        <v>3372</v>
      </c>
      <c r="G85" s="46"/>
      <c r="H85" s="26">
        <f t="shared" si="15"/>
        <v>700</v>
      </c>
      <c r="I85" s="26">
        <f t="shared" si="16"/>
        <v>0</v>
      </c>
      <c r="J85" s="26">
        <f t="shared" si="17"/>
        <v>700</v>
      </c>
    </row>
    <row r="86" spans="1:10">
      <c r="A86" s="19">
        <v>45875</v>
      </c>
      <c r="B86" s="46" t="s">
        <v>43</v>
      </c>
      <c r="C86" s="46" t="s">
        <v>14</v>
      </c>
      <c r="D86" s="46">
        <v>100</v>
      </c>
      <c r="E86" s="47">
        <v>3374</v>
      </c>
      <c r="F86" s="47">
        <v>3360</v>
      </c>
      <c r="G86" s="46"/>
      <c r="H86" s="26">
        <f t="shared" si="15"/>
        <v>1400</v>
      </c>
      <c r="I86" s="26">
        <f t="shared" si="16"/>
        <v>0</v>
      </c>
      <c r="J86" s="26">
        <f t="shared" si="17"/>
        <v>1400</v>
      </c>
    </row>
    <row r="87" spans="1:10">
      <c r="A87" s="19">
        <v>45874</v>
      </c>
      <c r="B87" s="46" t="s">
        <v>43</v>
      </c>
      <c r="C87" s="46" t="s">
        <v>14</v>
      </c>
      <c r="D87" s="46">
        <v>100</v>
      </c>
      <c r="E87" s="47">
        <v>3370</v>
      </c>
      <c r="F87" s="47">
        <v>3360</v>
      </c>
      <c r="G87" s="46">
        <v>3350.5</v>
      </c>
      <c r="H87" s="26">
        <f t="shared" si="15"/>
        <v>1000</v>
      </c>
      <c r="I87" s="26">
        <f t="shared" si="16"/>
        <v>950</v>
      </c>
      <c r="J87" s="26">
        <f t="shared" si="17"/>
        <v>1950</v>
      </c>
    </row>
    <row r="88" spans="1:10">
      <c r="A88" s="19">
        <v>45873</v>
      </c>
      <c r="B88" s="46" t="s">
        <v>43</v>
      </c>
      <c r="C88" s="46" t="s">
        <v>17</v>
      </c>
      <c r="D88" s="46">
        <v>100</v>
      </c>
      <c r="E88" s="47">
        <v>3348</v>
      </c>
      <c r="F88" s="47">
        <v>3360</v>
      </c>
      <c r="G88" s="46">
        <v>3370</v>
      </c>
      <c r="H88" s="26">
        <f t="shared" si="15"/>
        <v>1200</v>
      </c>
      <c r="I88" s="26">
        <f t="shared" si="16"/>
        <v>1000</v>
      </c>
      <c r="J88" s="26">
        <f t="shared" si="17"/>
        <v>2200</v>
      </c>
    </row>
    <row r="89" spans="1:10">
      <c r="A89" s="19">
        <v>45870</v>
      </c>
      <c r="B89" s="46" t="s">
        <v>43</v>
      </c>
      <c r="C89" s="46" t="s">
        <v>17</v>
      </c>
      <c r="D89" s="46">
        <v>100</v>
      </c>
      <c r="E89" s="47">
        <v>3288</v>
      </c>
      <c r="F89" s="47">
        <v>3300</v>
      </c>
      <c r="G89" s="46">
        <v>3315</v>
      </c>
      <c r="H89" s="26">
        <f t="shared" si="15"/>
        <v>1200</v>
      </c>
      <c r="I89" s="26">
        <f t="shared" si="16"/>
        <v>1500</v>
      </c>
      <c r="J89" s="26">
        <f t="shared" si="17"/>
        <v>2700</v>
      </c>
    </row>
    <row r="90" spans="1:10">
      <c r="A90" s="19"/>
      <c r="B90" s="46"/>
      <c r="C90" s="46"/>
      <c r="D90" s="46"/>
      <c r="E90" s="47"/>
      <c r="F90" s="47"/>
      <c r="G90" s="46"/>
    </row>
    <row r="91" spans="1:10">
      <c r="A91" s="19">
        <v>45869</v>
      </c>
      <c r="B91" s="46" t="s">
        <v>43</v>
      </c>
      <c r="C91" s="46" t="s">
        <v>17</v>
      </c>
      <c r="D91" s="46">
        <v>100</v>
      </c>
      <c r="E91" s="47">
        <v>3298</v>
      </c>
      <c r="F91" s="47">
        <v>3315</v>
      </c>
      <c r="G91" s="46"/>
      <c r="H91" s="26">
        <f>(IF(C91="SHORT",E91-F91,IF(C91="LONG",F91-E91)))*D91</f>
        <v>1700</v>
      </c>
      <c r="I91" s="26">
        <f>(IF(C91="SHORT",IF(G91="",0,F91-G91),IF(C91="LONG",IF(G91="",0,G91-F91))))*D91</f>
        <v>0</v>
      </c>
      <c r="J91" s="26">
        <f>H91+I91+L91</f>
        <v>1700</v>
      </c>
    </row>
    <row r="92" spans="1:10">
      <c r="A92" s="19">
        <v>45868</v>
      </c>
      <c r="B92" s="46" t="s">
        <v>43</v>
      </c>
      <c r="C92" s="46" t="s">
        <v>17</v>
      </c>
      <c r="D92" s="46">
        <v>100</v>
      </c>
      <c r="E92" s="47">
        <v>3308</v>
      </c>
      <c r="F92" s="47">
        <v>3293</v>
      </c>
      <c r="G92" s="46"/>
      <c r="H92" s="26">
        <f>(IF(C92="SHORT",E92-F92,IF(C92="LONG",F92-E92)))*D92</f>
        <v>-1500</v>
      </c>
      <c r="I92" s="26">
        <f>(IF(C92="SHORT",IF(G92="",0,F92-G92),IF(C92="LONG",IF(G92="",0,G92-F92))))*D92</f>
        <v>0</v>
      </c>
      <c r="J92" s="26">
        <f>H92+I92+L92</f>
        <v>-1500</v>
      </c>
    </row>
    <row r="93" spans="1:10">
      <c r="A93" s="19">
        <v>45867</v>
      </c>
      <c r="B93" s="46" t="s">
        <v>43</v>
      </c>
      <c r="C93" s="46" t="s">
        <v>14</v>
      </c>
      <c r="D93" s="46">
        <v>100</v>
      </c>
      <c r="E93" s="47">
        <v>3320</v>
      </c>
      <c r="F93" s="47">
        <v>3312</v>
      </c>
      <c r="G93" s="46"/>
      <c r="H93" s="26">
        <f>(IF(C93="SHORT",E93-F93,IF(C93="LONG",F93-E93)))*D93</f>
        <v>800</v>
      </c>
      <c r="I93" s="26">
        <f>(IF(C93="SHORT",IF(G93="",0,F93-G93),IF(C93="LONG",IF(G93="",0,G93-F93))))*D93</f>
        <v>0</v>
      </c>
      <c r="J93" s="26">
        <f>H93+I93+L93</f>
        <v>800</v>
      </c>
    </row>
    <row r="94" spans="1:10">
      <c r="A94" s="19">
        <v>45866</v>
      </c>
      <c r="B94" s="46" t="s">
        <v>43</v>
      </c>
      <c r="C94" s="46" t="s">
        <v>17</v>
      </c>
      <c r="D94" s="46">
        <v>100</v>
      </c>
      <c r="E94" s="47">
        <v>3340</v>
      </c>
      <c r="F94" s="47">
        <v>3324</v>
      </c>
      <c r="G94" s="46"/>
      <c r="H94" s="26">
        <f>(IF(C94="SHORT",E94-F94,IF(C94="LONG",F94-E94)))*D94</f>
        <v>-1600</v>
      </c>
      <c r="I94" s="26">
        <f>(IF(C94="SHORT",IF(G94="",0,F94-G94),IF(C94="LONG",IF(G94="",0,G94-F94))))*D94</f>
        <v>0</v>
      </c>
      <c r="J94" s="26">
        <f>H94+I94+L94</f>
        <v>-1600</v>
      </c>
    </row>
    <row r="95" spans="1:10">
      <c r="A95" s="19">
        <v>45861</v>
      </c>
      <c r="B95" s="46" t="s">
        <v>43</v>
      </c>
      <c r="C95" s="46" t="s">
        <v>14</v>
      </c>
      <c r="D95" s="46">
        <v>100</v>
      </c>
      <c r="E95" s="47">
        <v>3420</v>
      </c>
      <c r="F95" s="47">
        <v>3408</v>
      </c>
      <c r="G95" s="46">
        <v>3393</v>
      </c>
      <c r="H95" s="26">
        <f t="shared" ref="H95" si="18">(IF(C95="SHORT",E95-F95,IF(C95="LONG",F95-E95)))*D95</f>
        <v>1200</v>
      </c>
      <c r="I95" s="26">
        <f t="shared" ref="I95" si="19">(IF(C95="SHORT",IF(G95="",0,F95-G95),IF(C95="LONG",IF(G95="",0,G95-F95))))*D95</f>
        <v>1500</v>
      </c>
      <c r="J95" s="26">
        <f t="shared" ref="J95" si="20">H95+I95+L95</f>
        <v>2700</v>
      </c>
    </row>
    <row r="96" spans="1:10">
      <c r="A96" s="19">
        <v>45853</v>
      </c>
      <c r="B96" s="46" t="s">
        <v>42</v>
      </c>
      <c r="C96" s="46" t="s">
        <v>17</v>
      </c>
      <c r="D96" s="46">
        <v>5000</v>
      </c>
      <c r="E96" s="47">
        <v>38.200000000000003</v>
      </c>
      <c r="F96" s="47">
        <v>37.700000000000003</v>
      </c>
      <c r="H96" s="26">
        <f t="shared" ref="H96:H99" si="21">(IF(C96="SHORT",E96-F96,IF(C96="LONG",F96-E96)))*D96</f>
        <v>-2500</v>
      </c>
      <c r="I96" s="26">
        <f t="shared" ref="I96:I99" si="22">(IF(C96="SHORT",IF(G96="",0,F96-G96),IF(C96="LONG",IF(G96="",0,G96-F96))))*D96</f>
        <v>0</v>
      </c>
      <c r="J96" s="26">
        <f t="shared" ref="J96:J99" si="23">H96+I96+L96</f>
        <v>-2500</v>
      </c>
    </row>
    <row r="97" spans="1:10">
      <c r="A97" s="19">
        <v>45853</v>
      </c>
      <c r="B97" s="46" t="s">
        <v>43</v>
      </c>
      <c r="C97" s="46" t="s">
        <v>17</v>
      </c>
      <c r="D97" s="46">
        <v>100</v>
      </c>
      <c r="E97" s="47">
        <v>3356</v>
      </c>
      <c r="F97" s="47">
        <v>3338</v>
      </c>
      <c r="H97" s="26">
        <f t="shared" si="21"/>
        <v>-1800</v>
      </c>
      <c r="I97" s="26">
        <f t="shared" si="22"/>
        <v>0</v>
      </c>
      <c r="J97" s="26">
        <f t="shared" si="23"/>
        <v>-1800</v>
      </c>
    </row>
    <row r="98" spans="1:10">
      <c r="A98" s="19">
        <v>45849</v>
      </c>
      <c r="B98" s="46" t="s">
        <v>43</v>
      </c>
      <c r="C98" s="46" t="s">
        <v>17</v>
      </c>
      <c r="D98" s="46">
        <v>100</v>
      </c>
      <c r="E98" s="47">
        <v>3333</v>
      </c>
      <c r="F98" s="47">
        <v>3345</v>
      </c>
      <c r="G98" s="46">
        <v>3360</v>
      </c>
      <c r="H98" s="26">
        <f t="shared" si="21"/>
        <v>1200</v>
      </c>
      <c r="I98" s="26">
        <f t="shared" si="22"/>
        <v>1500</v>
      </c>
      <c r="J98" s="26">
        <f t="shared" si="23"/>
        <v>2700</v>
      </c>
    </row>
    <row r="99" spans="1:10">
      <c r="A99" s="19">
        <v>45848</v>
      </c>
      <c r="B99" s="46" t="s">
        <v>43</v>
      </c>
      <c r="C99" s="46" t="s">
        <v>14</v>
      </c>
      <c r="D99" s="46">
        <v>100</v>
      </c>
      <c r="E99" s="47">
        <v>3328</v>
      </c>
      <c r="F99" s="47">
        <v>3318</v>
      </c>
      <c r="G99" s="46">
        <v>3311</v>
      </c>
      <c r="H99" s="26">
        <f t="shared" si="21"/>
        <v>1000</v>
      </c>
      <c r="I99" s="26">
        <f t="shared" si="22"/>
        <v>700</v>
      </c>
      <c r="J99" s="26">
        <f t="shared" si="23"/>
        <v>1700</v>
      </c>
    </row>
    <row r="100" spans="1:10">
      <c r="A100" s="19">
        <v>45847</v>
      </c>
      <c r="B100" s="46" t="s">
        <v>43</v>
      </c>
      <c r="C100" s="46" t="s">
        <v>17</v>
      </c>
      <c r="D100" s="46">
        <v>100</v>
      </c>
      <c r="E100" s="47">
        <v>3293</v>
      </c>
      <c r="F100" s="47">
        <v>3305</v>
      </c>
      <c r="G100" s="46">
        <v>3315</v>
      </c>
      <c r="H100" s="26">
        <f>(IF(C100="SHORT",E100-F100,IF(C100="LONG",F100-E100)))*D100</f>
        <v>1200</v>
      </c>
      <c r="I100" s="26">
        <f>(IF(C100="SHORT",IF(G100="",0,F100-G100),IF(C100="LONG",IF(G100="",0,G100-F100))))*D100</f>
        <v>1000</v>
      </c>
      <c r="J100" s="26">
        <f>H100+I100+L100</f>
        <v>2200</v>
      </c>
    </row>
    <row r="101" spans="1:10">
      <c r="A101" s="19">
        <v>45841</v>
      </c>
      <c r="B101" s="46" t="s">
        <v>43</v>
      </c>
      <c r="C101" s="46" t="s">
        <v>17</v>
      </c>
      <c r="D101" s="46">
        <v>100</v>
      </c>
      <c r="E101" s="47">
        <v>3340</v>
      </c>
      <c r="F101" s="47">
        <v>3325</v>
      </c>
      <c r="G101" s="46"/>
      <c r="H101" s="26">
        <f>(IF(C101="SHORT",E101-F101,IF(C101="LONG",F101-E101)))*D101</f>
        <v>-1500</v>
      </c>
      <c r="I101" s="26">
        <f>(IF(C101="SHORT",IF(G101="",0,F101-G101),IF(C101="LONG",IF(G101="",0,G101-F101))))*D101</f>
        <v>0</v>
      </c>
      <c r="J101" s="26">
        <f>H101+I101+L101</f>
        <v>-1500</v>
      </c>
    </row>
    <row r="102" spans="1:10">
      <c r="A102" s="19">
        <v>45840</v>
      </c>
      <c r="B102" s="46" t="s">
        <v>43</v>
      </c>
      <c r="C102" s="46" t="s">
        <v>17</v>
      </c>
      <c r="D102" s="46">
        <v>100</v>
      </c>
      <c r="E102" s="47">
        <v>3332</v>
      </c>
      <c r="F102" s="47">
        <v>3344</v>
      </c>
      <c r="G102" s="46">
        <v>3355</v>
      </c>
      <c r="H102" s="26">
        <f>(IF(C102="SHORT",E102-F102,IF(C102="LONG",F102-E102)))*D102</f>
        <v>1200</v>
      </c>
      <c r="I102" s="26">
        <f>(IF(C102="SHORT",IF(G102="",0,F102-G102),IF(C102="LONG",IF(G102="",0,G102-F102))))*D102</f>
        <v>1100</v>
      </c>
      <c r="J102" s="26">
        <f>H102+I102+L102</f>
        <v>2300</v>
      </c>
    </row>
    <row r="103" spans="1:10">
      <c r="A103" s="19">
        <v>45840</v>
      </c>
      <c r="B103" s="46" t="s">
        <v>42</v>
      </c>
      <c r="C103" s="46" t="s">
        <v>17</v>
      </c>
      <c r="D103" s="46">
        <v>5000</v>
      </c>
      <c r="E103" s="47">
        <v>35.950000000000003</v>
      </c>
      <c r="F103" s="47">
        <v>36.57</v>
      </c>
      <c r="G103" s="46"/>
      <c r="H103" s="26">
        <f>(IF(C103="SHORT",E103-F103,IF(C103="LONG",F103-E103)))*D103</f>
        <v>3099.9999999999873</v>
      </c>
      <c r="I103" s="26">
        <f>(IF(C103="SHORT",IF(G103="",0,F103-G103),IF(C103="LONG",IF(G103="",0,G103-F103))))*D103</f>
        <v>0</v>
      </c>
      <c r="J103" s="26">
        <f>H103+I103+L103</f>
        <v>3099.9999999999873</v>
      </c>
    </row>
    <row r="104" spans="1:10">
      <c r="A104" s="19">
        <v>45839</v>
      </c>
      <c r="B104" s="46" t="s">
        <v>42</v>
      </c>
      <c r="C104" s="46" t="s">
        <v>17</v>
      </c>
      <c r="D104" s="46">
        <v>5000</v>
      </c>
      <c r="E104" s="47">
        <v>36.299999999999997</v>
      </c>
      <c r="F104" s="47">
        <v>36.6</v>
      </c>
      <c r="G104" s="46"/>
      <c r="H104" s="26">
        <f>(IF(C104="SHORT",E104-F104,IF(C104="LONG",F104-E104)))*D104</f>
        <v>1500.0000000000214</v>
      </c>
      <c r="I104" s="26">
        <f>(IF(C104="SHORT",IF(G104="",0,F104-G104),IF(C104="LONG",IF(G104="",0,G104-F104))))*D104</f>
        <v>0</v>
      </c>
      <c r="J104" s="26">
        <f>H104+I104+L104</f>
        <v>1500.0000000000214</v>
      </c>
    </row>
    <row r="105" spans="1:10">
      <c r="A105" s="19"/>
      <c r="B105" s="46"/>
      <c r="C105" s="46"/>
      <c r="D105" s="46"/>
      <c r="E105" s="47"/>
      <c r="F105" s="47"/>
      <c r="G105" s="46"/>
    </row>
    <row r="106" spans="1:10">
      <c r="A106" s="19">
        <v>45838</v>
      </c>
      <c r="B106" s="46" t="s">
        <v>43</v>
      </c>
      <c r="C106" s="46" t="s">
        <v>17</v>
      </c>
      <c r="D106" s="46">
        <v>100</v>
      </c>
      <c r="E106" s="47">
        <v>3278</v>
      </c>
      <c r="F106" s="47">
        <v>3295</v>
      </c>
      <c r="G106" s="46"/>
      <c r="H106" s="26">
        <f t="shared" ref="H106" si="24">(IF(C106="SHORT",E106-F106,IF(C106="LONG",F106-E106)))*D106</f>
        <v>1700</v>
      </c>
      <c r="I106" s="26">
        <f t="shared" ref="I106" si="25">(IF(C106="SHORT",IF(G106="",0,F106-G106),IF(C106="LONG",IF(G106="",0,G106-F106))))*D106</f>
        <v>0</v>
      </c>
      <c r="J106" s="26">
        <f t="shared" ref="J106" si="26">H106+I106+L106</f>
        <v>1700</v>
      </c>
    </row>
    <row r="107" spans="1:10">
      <c r="A107" s="19">
        <v>45834</v>
      </c>
      <c r="B107" s="46" t="s">
        <v>43</v>
      </c>
      <c r="C107" s="46" t="s">
        <v>17</v>
      </c>
      <c r="D107" s="46">
        <v>100</v>
      </c>
      <c r="E107" s="47">
        <v>3321</v>
      </c>
      <c r="F107" s="47">
        <v>3336</v>
      </c>
      <c r="G107" s="46"/>
      <c r="H107" s="26">
        <f t="shared" ref="H107:H127" si="27">(IF(C107="SHORT",E107-F107,IF(C107="LONG",F107-E107)))*D107</f>
        <v>1500</v>
      </c>
      <c r="I107" s="26">
        <f t="shared" ref="I107:I127" si="28">(IF(C107="SHORT",IF(G107="",0,F107-G107),IF(C107="LONG",IF(G107="",0,G107-F107))))*D107</f>
        <v>0</v>
      </c>
      <c r="J107" s="26">
        <f t="shared" ref="J107:J127" si="29">H107+I107+L107</f>
        <v>1500</v>
      </c>
    </row>
    <row r="108" spans="1:10">
      <c r="A108" s="19">
        <v>45833</v>
      </c>
      <c r="B108" s="46" t="s">
        <v>43</v>
      </c>
      <c r="C108" s="46" t="s">
        <v>17</v>
      </c>
      <c r="D108" s="46">
        <v>100</v>
      </c>
      <c r="E108" s="47">
        <v>3326</v>
      </c>
      <c r="F108" s="47">
        <v>3336</v>
      </c>
      <c r="G108" s="46">
        <v>3350</v>
      </c>
      <c r="H108" s="26">
        <f t="shared" si="27"/>
        <v>1000</v>
      </c>
      <c r="I108" s="26">
        <f t="shared" si="28"/>
        <v>1400</v>
      </c>
      <c r="J108" s="26">
        <f t="shared" si="29"/>
        <v>2400</v>
      </c>
    </row>
    <row r="109" spans="1:10">
      <c r="A109" s="19">
        <v>45832</v>
      </c>
      <c r="B109" s="46" t="s">
        <v>43</v>
      </c>
      <c r="C109" s="46" t="s">
        <v>17</v>
      </c>
      <c r="D109" s="46">
        <v>100</v>
      </c>
      <c r="E109" s="47">
        <v>3342</v>
      </c>
      <c r="F109" s="47">
        <v>3327</v>
      </c>
      <c r="G109" s="46"/>
      <c r="H109" s="26">
        <f t="shared" si="27"/>
        <v>-1500</v>
      </c>
      <c r="I109" s="26">
        <f t="shared" si="28"/>
        <v>0</v>
      </c>
      <c r="J109" s="26">
        <f t="shared" si="29"/>
        <v>-1500</v>
      </c>
    </row>
    <row r="110" spans="1:10">
      <c r="A110" s="19">
        <v>45831</v>
      </c>
      <c r="B110" s="46" t="s">
        <v>43</v>
      </c>
      <c r="C110" s="46" t="s">
        <v>17</v>
      </c>
      <c r="D110" s="46">
        <v>100</v>
      </c>
      <c r="E110" s="47">
        <v>3353</v>
      </c>
      <c r="F110" s="47">
        <v>3365</v>
      </c>
      <c r="G110" s="46">
        <v>3380</v>
      </c>
      <c r="H110" s="26">
        <f t="shared" si="27"/>
        <v>1200</v>
      </c>
      <c r="I110" s="26">
        <f t="shared" si="28"/>
        <v>1500</v>
      </c>
      <c r="J110" s="26">
        <f t="shared" si="29"/>
        <v>2700</v>
      </c>
    </row>
    <row r="111" spans="1:10">
      <c r="A111" s="19">
        <v>45831</v>
      </c>
      <c r="B111" s="46" t="s">
        <v>43</v>
      </c>
      <c r="C111" s="46" t="s">
        <v>17</v>
      </c>
      <c r="D111" s="46">
        <v>100</v>
      </c>
      <c r="E111" s="47">
        <v>3356</v>
      </c>
      <c r="F111" s="47">
        <v>3366</v>
      </c>
      <c r="G111" s="46">
        <v>3376</v>
      </c>
      <c r="H111" s="26">
        <f t="shared" si="27"/>
        <v>1000</v>
      </c>
      <c r="I111" s="26">
        <f t="shared" si="28"/>
        <v>1000</v>
      </c>
      <c r="J111" s="26">
        <f t="shared" si="29"/>
        <v>2000</v>
      </c>
    </row>
    <row r="112" spans="1:10">
      <c r="A112" s="19">
        <v>45828</v>
      </c>
      <c r="B112" s="46" t="s">
        <v>43</v>
      </c>
      <c r="C112" s="46" t="s">
        <v>17</v>
      </c>
      <c r="D112" s="46">
        <v>100</v>
      </c>
      <c r="E112" s="47">
        <v>3348</v>
      </c>
      <c r="F112" s="47">
        <v>3358</v>
      </c>
      <c r="G112" s="46">
        <v>3373</v>
      </c>
      <c r="H112" s="26">
        <f t="shared" si="27"/>
        <v>1000</v>
      </c>
      <c r="I112" s="26">
        <f t="shared" si="28"/>
        <v>1500</v>
      </c>
      <c r="J112" s="26">
        <f t="shared" si="29"/>
        <v>2500</v>
      </c>
    </row>
    <row r="113" spans="1:10">
      <c r="A113" s="19">
        <v>45827</v>
      </c>
      <c r="B113" s="46" t="s">
        <v>43</v>
      </c>
      <c r="C113" s="46" t="s">
        <v>17</v>
      </c>
      <c r="D113" s="46">
        <v>100</v>
      </c>
      <c r="E113" s="47">
        <v>3369</v>
      </c>
      <c r="F113" s="47">
        <v>3354</v>
      </c>
      <c r="G113" s="46"/>
      <c r="H113" s="26">
        <f t="shared" si="27"/>
        <v>-1500</v>
      </c>
      <c r="I113" s="26">
        <f t="shared" si="28"/>
        <v>0</v>
      </c>
      <c r="J113" s="26">
        <f t="shared" si="29"/>
        <v>-1500</v>
      </c>
    </row>
    <row r="114" spans="1:10">
      <c r="A114" s="19">
        <v>45826</v>
      </c>
      <c r="B114" s="46" t="s">
        <v>43</v>
      </c>
      <c r="C114" s="46" t="s">
        <v>17</v>
      </c>
      <c r="D114" s="46">
        <v>100</v>
      </c>
      <c r="E114" s="47">
        <v>3380</v>
      </c>
      <c r="F114" s="47">
        <v>3395</v>
      </c>
      <c r="G114" s="46"/>
      <c r="H114" s="26">
        <f t="shared" si="27"/>
        <v>1500</v>
      </c>
      <c r="I114" s="26">
        <f t="shared" si="28"/>
        <v>0</v>
      </c>
      <c r="J114" s="26">
        <f t="shared" si="29"/>
        <v>1500</v>
      </c>
    </row>
    <row r="115" spans="1:10">
      <c r="A115" s="19">
        <v>45826</v>
      </c>
      <c r="B115" s="46" t="s">
        <v>43</v>
      </c>
      <c r="C115" s="46" t="s">
        <v>14</v>
      </c>
      <c r="D115" s="46">
        <v>100</v>
      </c>
      <c r="E115" s="47">
        <v>3400</v>
      </c>
      <c r="F115" s="47">
        <v>3390</v>
      </c>
      <c r="G115" s="46">
        <v>3376</v>
      </c>
      <c r="H115" s="26">
        <f t="shared" si="27"/>
        <v>1000</v>
      </c>
      <c r="I115" s="26">
        <f t="shared" si="28"/>
        <v>1400</v>
      </c>
      <c r="J115" s="26">
        <f t="shared" si="29"/>
        <v>2400</v>
      </c>
    </row>
    <row r="116" spans="1:10">
      <c r="A116" s="19">
        <v>45825</v>
      </c>
      <c r="B116" s="46" t="s">
        <v>43</v>
      </c>
      <c r="C116" s="46" t="s">
        <v>17</v>
      </c>
      <c r="D116" s="46">
        <v>100</v>
      </c>
      <c r="E116" s="47">
        <v>3381</v>
      </c>
      <c r="F116" s="47">
        <v>3394</v>
      </c>
      <c r="G116" s="46"/>
      <c r="H116" s="26">
        <f t="shared" si="27"/>
        <v>1300</v>
      </c>
      <c r="I116" s="26">
        <f t="shared" si="28"/>
        <v>0</v>
      </c>
      <c r="J116" s="26">
        <f t="shared" si="29"/>
        <v>1300</v>
      </c>
    </row>
    <row r="117" spans="1:10">
      <c r="A117" s="19">
        <v>45824</v>
      </c>
      <c r="B117" s="46" t="s">
        <v>43</v>
      </c>
      <c r="C117" s="46" t="s">
        <v>14</v>
      </c>
      <c r="D117" s="46">
        <v>100</v>
      </c>
      <c r="E117" s="47">
        <v>3429</v>
      </c>
      <c r="F117" s="47">
        <v>3415</v>
      </c>
      <c r="G117" s="46">
        <v>3400</v>
      </c>
      <c r="H117" s="26">
        <f t="shared" si="27"/>
        <v>1400</v>
      </c>
      <c r="I117" s="26">
        <f t="shared" si="28"/>
        <v>1500</v>
      </c>
      <c r="J117" s="26">
        <f t="shared" si="29"/>
        <v>2900</v>
      </c>
    </row>
    <row r="118" spans="1:10">
      <c r="A118" s="19">
        <v>45821</v>
      </c>
      <c r="B118" s="46" t="s">
        <v>43</v>
      </c>
      <c r="C118" s="46" t="s">
        <v>17</v>
      </c>
      <c r="D118" s="46">
        <v>100</v>
      </c>
      <c r="E118" s="47">
        <v>3416</v>
      </c>
      <c r="F118" s="47">
        <v>3426</v>
      </c>
      <c r="G118" s="46">
        <v>3440</v>
      </c>
      <c r="H118" s="26">
        <f t="shared" si="27"/>
        <v>1000</v>
      </c>
      <c r="I118" s="26">
        <f t="shared" si="28"/>
        <v>1400</v>
      </c>
      <c r="J118" s="26">
        <f t="shared" si="29"/>
        <v>2400</v>
      </c>
    </row>
    <row r="119" spans="1:10">
      <c r="A119" s="19">
        <v>45820</v>
      </c>
      <c r="B119" s="46" t="s">
        <v>43</v>
      </c>
      <c r="C119" s="46" t="s">
        <v>14</v>
      </c>
      <c r="D119" s="46">
        <v>100</v>
      </c>
      <c r="E119" s="47">
        <v>3374</v>
      </c>
      <c r="F119" s="47">
        <v>3364</v>
      </c>
      <c r="G119" s="46">
        <v>3354</v>
      </c>
      <c r="H119" s="26">
        <f t="shared" si="27"/>
        <v>1000</v>
      </c>
      <c r="I119" s="26">
        <f t="shared" si="28"/>
        <v>1000</v>
      </c>
      <c r="J119" s="26">
        <f t="shared" si="29"/>
        <v>2000</v>
      </c>
    </row>
    <row r="120" spans="1:10">
      <c r="A120" s="19">
        <v>45819</v>
      </c>
      <c r="B120" s="46" t="s">
        <v>43</v>
      </c>
      <c r="C120" s="46" t="s">
        <v>17</v>
      </c>
      <c r="D120" s="46">
        <v>100</v>
      </c>
      <c r="E120" s="47">
        <v>3321</v>
      </c>
      <c r="F120" s="47">
        <v>3333</v>
      </c>
      <c r="G120" s="46"/>
      <c r="H120" s="26">
        <f t="shared" si="27"/>
        <v>1200</v>
      </c>
      <c r="I120" s="26">
        <f t="shared" si="28"/>
        <v>0</v>
      </c>
      <c r="J120" s="26">
        <f t="shared" si="29"/>
        <v>1200</v>
      </c>
    </row>
    <row r="121" spans="1:10">
      <c r="A121" s="19">
        <v>45818</v>
      </c>
      <c r="B121" s="46" t="s">
        <v>43</v>
      </c>
      <c r="C121" s="46" t="s">
        <v>17</v>
      </c>
      <c r="D121" s="46">
        <v>100</v>
      </c>
      <c r="E121" s="47">
        <v>3304</v>
      </c>
      <c r="F121" s="47">
        <v>3316</v>
      </c>
      <c r="G121" s="46">
        <v>3328</v>
      </c>
      <c r="H121" s="26">
        <f t="shared" si="27"/>
        <v>1200</v>
      </c>
      <c r="I121" s="26">
        <f t="shared" si="28"/>
        <v>1200</v>
      </c>
      <c r="J121" s="26">
        <f t="shared" si="29"/>
        <v>2400</v>
      </c>
    </row>
    <row r="122" spans="1:10">
      <c r="A122" s="19">
        <v>45817</v>
      </c>
      <c r="B122" s="46" t="s">
        <v>43</v>
      </c>
      <c r="C122" s="46" t="s">
        <v>17</v>
      </c>
      <c r="D122" s="46">
        <v>100</v>
      </c>
      <c r="E122" s="47">
        <v>3315</v>
      </c>
      <c r="F122" s="47">
        <v>3328</v>
      </c>
      <c r="G122" s="46">
        <v>3338</v>
      </c>
      <c r="H122" s="26">
        <f t="shared" si="27"/>
        <v>1300</v>
      </c>
      <c r="I122" s="26">
        <f t="shared" si="28"/>
        <v>1000</v>
      </c>
      <c r="J122" s="26">
        <f t="shared" si="29"/>
        <v>2300</v>
      </c>
    </row>
    <row r="123" spans="1:10">
      <c r="A123" s="19">
        <v>45814</v>
      </c>
      <c r="B123" s="46" t="s">
        <v>43</v>
      </c>
      <c r="C123" s="46" t="s">
        <v>17</v>
      </c>
      <c r="D123" s="46">
        <v>100</v>
      </c>
      <c r="E123" s="47">
        <v>3365</v>
      </c>
      <c r="F123" s="47">
        <v>3349</v>
      </c>
      <c r="G123" s="46"/>
      <c r="H123" s="26">
        <f t="shared" si="27"/>
        <v>-1600</v>
      </c>
      <c r="I123" s="26">
        <f t="shared" si="28"/>
        <v>0</v>
      </c>
      <c r="J123" s="26">
        <f t="shared" si="29"/>
        <v>-1600</v>
      </c>
    </row>
    <row r="124" spans="1:10">
      <c r="A124" s="19">
        <v>45813</v>
      </c>
      <c r="B124" s="46" t="s">
        <v>43</v>
      </c>
      <c r="C124" s="46" t="s">
        <v>14</v>
      </c>
      <c r="D124" s="46">
        <v>100</v>
      </c>
      <c r="E124" s="47">
        <v>3370</v>
      </c>
      <c r="F124" s="47">
        <v>3386</v>
      </c>
      <c r="G124" s="46"/>
      <c r="H124" s="26">
        <f t="shared" si="27"/>
        <v>-1600</v>
      </c>
      <c r="I124" s="26">
        <f t="shared" si="28"/>
        <v>0</v>
      </c>
      <c r="J124" s="26">
        <f t="shared" si="29"/>
        <v>-1600</v>
      </c>
    </row>
    <row r="125" spans="1:10">
      <c r="A125" s="19">
        <v>45812</v>
      </c>
      <c r="B125" s="46" t="s">
        <v>43</v>
      </c>
      <c r="C125" s="46" t="s">
        <v>14</v>
      </c>
      <c r="D125" s="46">
        <v>100</v>
      </c>
      <c r="E125" s="47">
        <v>3362</v>
      </c>
      <c r="F125" s="47">
        <v>3344</v>
      </c>
      <c r="G125" s="46"/>
      <c r="H125" s="26">
        <f t="shared" si="27"/>
        <v>1800</v>
      </c>
      <c r="I125" s="26">
        <f t="shared" si="28"/>
        <v>0</v>
      </c>
      <c r="J125" s="26">
        <f t="shared" si="29"/>
        <v>1800</v>
      </c>
    </row>
    <row r="126" spans="1:10">
      <c r="A126" s="19">
        <v>45811</v>
      </c>
      <c r="B126" s="46" t="s">
        <v>43</v>
      </c>
      <c r="C126" s="46" t="s">
        <v>14</v>
      </c>
      <c r="D126" s="46">
        <v>100</v>
      </c>
      <c r="E126" s="47">
        <v>3362</v>
      </c>
      <c r="F126" s="47">
        <v>3350</v>
      </c>
      <c r="G126" s="46">
        <v>3336</v>
      </c>
      <c r="H126" s="26">
        <f t="shared" si="27"/>
        <v>1200</v>
      </c>
      <c r="I126" s="26">
        <f t="shared" si="28"/>
        <v>1400</v>
      </c>
      <c r="J126" s="26">
        <f t="shared" si="29"/>
        <v>2600</v>
      </c>
    </row>
    <row r="127" spans="1:10">
      <c r="A127" s="19">
        <v>45810</v>
      </c>
      <c r="B127" s="46" t="s">
        <v>43</v>
      </c>
      <c r="C127" s="46" t="s">
        <v>14</v>
      </c>
      <c r="D127" s="46">
        <v>100</v>
      </c>
      <c r="E127" s="47">
        <v>3359</v>
      </c>
      <c r="F127" s="47">
        <v>3374</v>
      </c>
      <c r="G127" s="46"/>
      <c r="H127" s="26">
        <f t="shared" si="27"/>
        <v>-1500</v>
      </c>
      <c r="I127" s="26">
        <f t="shared" si="28"/>
        <v>0</v>
      </c>
      <c r="J127" s="26">
        <f t="shared" si="29"/>
        <v>-1500</v>
      </c>
    </row>
    <row r="128" spans="1:10">
      <c r="A128" s="19"/>
      <c r="B128" s="46"/>
      <c r="C128" s="46"/>
      <c r="D128" s="46"/>
      <c r="E128" s="47"/>
      <c r="F128" s="47"/>
      <c r="G128" s="46"/>
    </row>
    <row r="129" spans="1:10">
      <c r="A129" s="19">
        <v>45807</v>
      </c>
      <c r="B129" s="46" t="s">
        <v>43</v>
      </c>
      <c r="C129" s="46" t="s">
        <v>17</v>
      </c>
      <c r="D129" s="46">
        <v>100</v>
      </c>
      <c r="E129" s="47">
        <v>3290</v>
      </c>
      <c r="F129" s="47">
        <v>3308</v>
      </c>
      <c r="G129" s="46"/>
      <c r="H129" s="26">
        <f t="shared" ref="H129:H136" si="30">(IF(C129="SHORT",E129-F129,IF(C129="LONG",F129-E129)))*D129</f>
        <v>1800</v>
      </c>
      <c r="I129" s="26">
        <f t="shared" ref="I129:I136" si="31">(IF(C129="SHORT",IF(G129="",0,F129-G129),IF(C129="LONG",IF(G129="",0,G129-F129))))*D129</f>
        <v>0</v>
      </c>
      <c r="J129" s="26">
        <f t="shared" ref="J129:J136" si="32">H129+I129+L129</f>
        <v>1800</v>
      </c>
    </row>
    <row r="130" spans="1:10">
      <c r="A130" s="19">
        <v>45806</v>
      </c>
      <c r="B130" s="46" t="s">
        <v>43</v>
      </c>
      <c r="C130" s="46" t="s">
        <v>14</v>
      </c>
      <c r="D130" s="46">
        <v>100</v>
      </c>
      <c r="E130" s="47">
        <v>3317</v>
      </c>
      <c r="F130" s="47">
        <v>3304</v>
      </c>
      <c r="G130" s="46">
        <v>3290</v>
      </c>
      <c r="H130" s="26">
        <f t="shared" si="30"/>
        <v>1300</v>
      </c>
      <c r="I130" s="26">
        <f t="shared" si="31"/>
        <v>1400</v>
      </c>
      <c r="J130" s="26">
        <f t="shared" si="32"/>
        <v>2700</v>
      </c>
    </row>
    <row r="131" spans="1:10">
      <c r="A131" s="19">
        <v>45806</v>
      </c>
      <c r="B131" s="46" t="s">
        <v>43</v>
      </c>
      <c r="C131" s="46" t="s">
        <v>14</v>
      </c>
      <c r="D131" s="46">
        <v>100</v>
      </c>
      <c r="E131" s="47">
        <v>3281</v>
      </c>
      <c r="F131" s="47">
        <v>3301</v>
      </c>
      <c r="G131" s="46"/>
      <c r="H131" s="26">
        <f t="shared" si="30"/>
        <v>-2000</v>
      </c>
      <c r="I131" s="26">
        <f t="shared" si="31"/>
        <v>0</v>
      </c>
      <c r="J131" s="26">
        <f t="shared" si="32"/>
        <v>-2000</v>
      </c>
    </row>
    <row r="132" spans="1:10">
      <c r="A132" s="19">
        <v>45806</v>
      </c>
      <c r="B132" s="46" t="s">
        <v>42</v>
      </c>
      <c r="C132" s="46" t="s">
        <v>14</v>
      </c>
      <c r="D132" s="46">
        <v>5000</v>
      </c>
      <c r="E132" s="47">
        <v>33.25</v>
      </c>
      <c r="F132" s="47">
        <v>32.799999999999997</v>
      </c>
      <c r="G132" s="46"/>
      <c r="H132" s="26">
        <f t="shared" si="30"/>
        <v>2250.0000000000141</v>
      </c>
      <c r="I132" s="26">
        <f t="shared" si="31"/>
        <v>0</v>
      </c>
      <c r="J132" s="26">
        <f t="shared" si="32"/>
        <v>2250.0000000000141</v>
      </c>
    </row>
    <row r="133" spans="1:10">
      <c r="A133" s="19">
        <v>45805</v>
      </c>
      <c r="B133" s="46" t="s">
        <v>43</v>
      </c>
      <c r="C133" s="46" t="s">
        <v>14</v>
      </c>
      <c r="D133" s="46">
        <v>100</v>
      </c>
      <c r="E133" s="47">
        <v>3324</v>
      </c>
      <c r="F133" s="47">
        <v>3310</v>
      </c>
      <c r="G133" s="46">
        <v>3295</v>
      </c>
      <c r="H133" s="26">
        <f t="shared" si="30"/>
        <v>1400</v>
      </c>
      <c r="I133" s="26">
        <f t="shared" si="31"/>
        <v>1500</v>
      </c>
      <c r="J133" s="26">
        <f t="shared" si="32"/>
        <v>2900</v>
      </c>
    </row>
    <row r="134" spans="1:10">
      <c r="A134" s="19">
        <v>45804</v>
      </c>
      <c r="B134" s="46" t="s">
        <v>43</v>
      </c>
      <c r="C134" s="46" t="s">
        <v>17</v>
      </c>
      <c r="D134" s="46">
        <v>100</v>
      </c>
      <c r="E134" s="47">
        <v>3292</v>
      </c>
      <c r="F134" s="47">
        <v>3308</v>
      </c>
      <c r="G134" s="46"/>
      <c r="H134" s="26">
        <f t="shared" si="30"/>
        <v>1600</v>
      </c>
      <c r="I134" s="26">
        <f t="shared" si="31"/>
        <v>0</v>
      </c>
      <c r="J134" s="26">
        <f t="shared" si="32"/>
        <v>1600</v>
      </c>
    </row>
    <row r="135" spans="1:10">
      <c r="A135" s="19">
        <v>45803</v>
      </c>
      <c r="B135" s="46" t="s">
        <v>43</v>
      </c>
      <c r="C135" s="46" t="s">
        <v>17</v>
      </c>
      <c r="D135" s="46">
        <v>100</v>
      </c>
      <c r="E135" s="47">
        <v>3332</v>
      </c>
      <c r="F135" s="47">
        <v>3350</v>
      </c>
      <c r="G135" s="46"/>
      <c r="H135" s="26">
        <f t="shared" si="30"/>
        <v>1800</v>
      </c>
      <c r="I135" s="26">
        <f t="shared" si="31"/>
        <v>0</v>
      </c>
      <c r="J135" s="26">
        <f t="shared" si="32"/>
        <v>1800</v>
      </c>
    </row>
    <row r="136" spans="1:10">
      <c r="A136" s="19">
        <v>45803</v>
      </c>
      <c r="B136" s="46" t="s">
        <v>43</v>
      </c>
      <c r="C136" s="46" t="s">
        <v>14</v>
      </c>
      <c r="D136" s="46">
        <v>100</v>
      </c>
      <c r="E136" s="47">
        <v>3343</v>
      </c>
      <c r="F136" s="47">
        <v>3332.1</v>
      </c>
      <c r="G136" s="46"/>
      <c r="H136" s="26">
        <f t="shared" si="30"/>
        <v>1090.0000000000091</v>
      </c>
      <c r="I136" s="26">
        <f t="shared" si="31"/>
        <v>0</v>
      </c>
      <c r="J136" s="26">
        <f t="shared" si="32"/>
        <v>1090.0000000000091</v>
      </c>
    </row>
    <row r="137" spans="1:10">
      <c r="A137" s="19">
        <v>45797</v>
      </c>
      <c r="B137" s="46" t="s">
        <v>43</v>
      </c>
      <c r="C137" s="46" t="s">
        <v>14</v>
      </c>
      <c r="D137" s="46">
        <v>100</v>
      </c>
      <c r="E137" s="47">
        <v>3238</v>
      </c>
      <c r="F137" s="47">
        <v>3253</v>
      </c>
      <c r="G137" s="46"/>
      <c r="H137" s="26">
        <f t="shared" ref="H137:H143" si="33">(IF(C137="SHORT",E137-F137,IF(C137="LONG",F137-E137)))*D137</f>
        <v>-1500</v>
      </c>
      <c r="I137" s="26">
        <f t="shared" ref="I137:I143" si="34">(IF(C137="SHORT",IF(G137="",0,F137-G137),IF(C137="LONG",IF(G137="",0,G137-F137))))*D137</f>
        <v>0</v>
      </c>
      <c r="J137" s="26">
        <f t="shared" ref="J137:J143" si="35">H137+I137+L137</f>
        <v>-1500</v>
      </c>
    </row>
    <row r="138" spans="1:10">
      <c r="A138" s="19">
        <v>45796</v>
      </c>
      <c r="B138" s="46" t="s">
        <v>43</v>
      </c>
      <c r="C138" s="46" t="s">
        <v>14</v>
      </c>
      <c r="D138" s="46">
        <v>100</v>
      </c>
      <c r="E138" s="47">
        <v>3236</v>
      </c>
      <c r="F138" s="47">
        <v>3226</v>
      </c>
      <c r="G138" s="46">
        <v>3218</v>
      </c>
      <c r="H138" s="26">
        <f t="shared" si="33"/>
        <v>1000</v>
      </c>
      <c r="I138" s="26">
        <f t="shared" si="34"/>
        <v>800</v>
      </c>
      <c r="J138" s="26">
        <f t="shared" si="35"/>
        <v>1800</v>
      </c>
    </row>
    <row r="139" spans="1:10">
      <c r="A139" s="19">
        <v>45793</v>
      </c>
      <c r="B139" s="46" t="s">
        <v>43</v>
      </c>
      <c r="C139" s="46" t="s">
        <v>17</v>
      </c>
      <c r="D139" s="46">
        <v>100</v>
      </c>
      <c r="E139" s="47">
        <v>3175</v>
      </c>
      <c r="F139" s="47">
        <v>3189</v>
      </c>
      <c r="G139" s="46">
        <v>3204</v>
      </c>
      <c r="H139" s="26">
        <f t="shared" si="33"/>
        <v>1400</v>
      </c>
      <c r="I139" s="26">
        <f t="shared" si="34"/>
        <v>1500</v>
      </c>
      <c r="J139" s="26">
        <f t="shared" si="35"/>
        <v>2900</v>
      </c>
    </row>
    <row r="140" spans="1:10">
      <c r="A140" s="19">
        <v>45793</v>
      </c>
      <c r="B140" s="46" t="s">
        <v>42</v>
      </c>
      <c r="C140" s="46" t="s">
        <v>17</v>
      </c>
      <c r="D140" s="46">
        <v>5000</v>
      </c>
      <c r="E140" s="47">
        <v>31.9</v>
      </c>
      <c r="F140" s="47">
        <v>32.270000000000003</v>
      </c>
      <c r="G140" s="46"/>
      <c r="H140" s="26">
        <f t="shared" si="33"/>
        <v>1850.0000000000227</v>
      </c>
      <c r="I140" s="26">
        <f t="shared" si="34"/>
        <v>0</v>
      </c>
      <c r="J140" s="26">
        <f t="shared" si="35"/>
        <v>1850.0000000000227</v>
      </c>
    </row>
    <row r="141" spans="1:10">
      <c r="A141" s="19">
        <v>45790</v>
      </c>
      <c r="B141" s="46" t="s">
        <v>43</v>
      </c>
      <c r="C141" s="46" t="s">
        <v>17</v>
      </c>
      <c r="D141" s="46">
        <v>100</v>
      </c>
      <c r="E141" s="47">
        <v>3253</v>
      </c>
      <c r="F141" s="47">
        <v>3233</v>
      </c>
      <c r="G141" s="46"/>
      <c r="H141" s="26">
        <f t="shared" si="33"/>
        <v>-2000</v>
      </c>
      <c r="I141" s="26">
        <f t="shared" si="34"/>
        <v>0</v>
      </c>
      <c r="J141" s="26">
        <f t="shared" si="35"/>
        <v>-2000</v>
      </c>
    </row>
    <row r="142" spans="1:10">
      <c r="A142" s="19">
        <v>45789</v>
      </c>
      <c r="B142" s="46" t="s">
        <v>43</v>
      </c>
      <c r="C142" s="46" t="s">
        <v>17</v>
      </c>
      <c r="D142" s="46">
        <v>100</v>
      </c>
      <c r="E142" s="47">
        <v>3237</v>
      </c>
      <c r="F142" s="47">
        <v>3249</v>
      </c>
      <c r="G142" s="46"/>
      <c r="H142" s="26">
        <f t="shared" si="33"/>
        <v>1200</v>
      </c>
      <c r="I142" s="26">
        <f t="shared" si="34"/>
        <v>0</v>
      </c>
      <c r="J142" s="26">
        <f t="shared" si="35"/>
        <v>1200</v>
      </c>
    </row>
    <row r="143" spans="1:10">
      <c r="A143" s="19">
        <v>45779</v>
      </c>
      <c r="B143" s="46" t="s">
        <v>43</v>
      </c>
      <c r="C143" s="46" t="s">
        <v>17</v>
      </c>
      <c r="D143" s="46">
        <v>100</v>
      </c>
      <c r="E143" s="47">
        <v>3250</v>
      </c>
      <c r="F143" s="47">
        <v>3260</v>
      </c>
      <c r="G143" s="46">
        <v>3270</v>
      </c>
      <c r="H143" s="26">
        <f t="shared" si="33"/>
        <v>1000</v>
      </c>
      <c r="I143" s="26">
        <f t="shared" si="34"/>
        <v>1000</v>
      </c>
      <c r="J143" s="26">
        <f t="shared" si="35"/>
        <v>2000</v>
      </c>
    </row>
    <row r="144" spans="1:10">
      <c r="A144" s="19"/>
      <c r="B144" s="46"/>
      <c r="C144" s="46"/>
      <c r="D144" s="46"/>
      <c r="E144" s="47"/>
      <c r="F144" s="47"/>
      <c r="G144" s="46"/>
      <c r="H144" s="26"/>
      <c r="I144" s="26"/>
      <c r="J144" s="26"/>
    </row>
    <row r="145" spans="1:10">
      <c r="A145" s="19">
        <v>45775</v>
      </c>
      <c r="B145" s="46" t="s">
        <v>43</v>
      </c>
      <c r="C145" s="46" t="s">
        <v>17</v>
      </c>
      <c r="D145" s="46">
        <v>100</v>
      </c>
      <c r="E145" s="47">
        <v>3292</v>
      </c>
      <c r="F145" s="47">
        <v>3277</v>
      </c>
      <c r="G145" s="46"/>
      <c r="H145" s="26">
        <f t="shared" ref="H145:H151" si="36">(IF(C145="SHORT",E145-F145,IF(C145="LONG",F145-E145)))*D145</f>
        <v>-1500</v>
      </c>
      <c r="I145" s="26">
        <f t="shared" ref="I145:I151" si="37">(IF(C145="SHORT",IF(G145="",0,F145-G145),IF(C145="LONG",IF(G145="",0,G145-F145))))*D145</f>
        <v>0</v>
      </c>
      <c r="J145" s="26">
        <f t="shared" ref="J145:J151" si="38">H145+I145+L145</f>
        <v>-1500</v>
      </c>
    </row>
    <row r="146" spans="1:10">
      <c r="A146" s="19">
        <v>45772</v>
      </c>
      <c r="B146" s="46" t="s">
        <v>43</v>
      </c>
      <c r="C146" s="46" t="s">
        <v>17</v>
      </c>
      <c r="D146" s="46">
        <v>100</v>
      </c>
      <c r="E146" s="47">
        <v>3319</v>
      </c>
      <c r="F146" s="47">
        <v>3304</v>
      </c>
      <c r="G146" s="46"/>
      <c r="H146" s="26">
        <f t="shared" si="36"/>
        <v>-1500</v>
      </c>
      <c r="I146" s="26">
        <f t="shared" si="37"/>
        <v>0</v>
      </c>
      <c r="J146" s="26">
        <f t="shared" si="38"/>
        <v>-1500</v>
      </c>
    </row>
    <row r="147" spans="1:10">
      <c r="A147" s="19">
        <v>45771</v>
      </c>
      <c r="B147" s="46" t="s">
        <v>43</v>
      </c>
      <c r="C147" s="46" t="s">
        <v>17</v>
      </c>
      <c r="D147" s="46">
        <v>100</v>
      </c>
      <c r="E147" s="47">
        <v>3319</v>
      </c>
      <c r="F147" s="47">
        <v>3329</v>
      </c>
      <c r="G147" s="46">
        <v>3339</v>
      </c>
      <c r="H147" s="26">
        <f t="shared" si="36"/>
        <v>1000</v>
      </c>
      <c r="I147" s="26">
        <f t="shared" si="37"/>
        <v>1000</v>
      </c>
      <c r="J147" s="26">
        <f t="shared" si="38"/>
        <v>2000</v>
      </c>
    </row>
    <row r="148" spans="1:10">
      <c r="A148" s="19">
        <v>45769</v>
      </c>
      <c r="B148" s="46" t="s">
        <v>42</v>
      </c>
      <c r="C148" s="46" t="s">
        <v>17</v>
      </c>
      <c r="D148" s="46">
        <v>5000</v>
      </c>
      <c r="E148" s="47">
        <v>32.35</v>
      </c>
      <c r="F148" s="47">
        <v>32.700000000000003</v>
      </c>
      <c r="G148" s="46">
        <v>33.1</v>
      </c>
      <c r="H148" s="26">
        <f t="shared" si="36"/>
        <v>1750.000000000007</v>
      </c>
      <c r="I148" s="26">
        <f t="shared" si="37"/>
        <v>1999.999999999993</v>
      </c>
      <c r="J148" s="26">
        <f t="shared" si="38"/>
        <v>3750</v>
      </c>
    </row>
    <row r="149" spans="1:10">
      <c r="A149" s="19">
        <v>45764</v>
      </c>
      <c r="B149" s="46" t="s">
        <v>43</v>
      </c>
      <c r="C149" s="46" t="s">
        <v>14</v>
      </c>
      <c r="D149" s="46">
        <v>100</v>
      </c>
      <c r="E149" s="47">
        <v>3322</v>
      </c>
      <c r="F149" s="47">
        <v>3312</v>
      </c>
      <c r="G149" s="46">
        <v>3302</v>
      </c>
      <c r="H149" s="26">
        <f t="shared" si="36"/>
        <v>1000</v>
      </c>
      <c r="I149" s="26">
        <f t="shared" si="37"/>
        <v>1000</v>
      </c>
      <c r="J149" s="26">
        <f t="shared" si="38"/>
        <v>2000</v>
      </c>
    </row>
    <row r="150" spans="1:10">
      <c r="A150" s="19">
        <v>45761</v>
      </c>
      <c r="B150" s="46" t="s">
        <v>42</v>
      </c>
      <c r="C150" s="46" t="s">
        <v>14</v>
      </c>
      <c r="D150" s="46">
        <v>5000</v>
      </c>
      <c r="E150" s="47">
        <v>32.1</v>
      </c>
      <c r="F150" s="47">
        <v>31.75</v>
      </c>
      <c r="G150" s="46"/>
      <c r="H150" s="26">
        <f t="shared" si="36"/>
        <v>1750.000000000007</v>
      </c>
      <c r="I150" s="26">
        <f t="shared" si="37"/>
        <v>0</v>
      </c>
      <c r="J150" s="26">
        <f t="shared" si="38"/>
        <v>1750.000000000007</v>
      </c>
    </row>
    <row r="151" spans="1:10">
      <c r="A151" s="19">
        <v>45761</v>
      </c>
      <c r="B151" s="46" t="s">
        <v>43</v>
      </c>
      <c r="C151" s="46" t="s">
        <v>14</v>
      </c>
      <c r="D151" s="46">
        <v>100</v>
      </c>
      <c r="E151" s="47">
        <v>3206</v>
      </c>
      <c r="F151" s="47">
        <v>3194</v>
      </c>
      <c r="G151" s="46"/>
      <c r="H151" s="26">
        <f t="shared" si="36"/>
        <v>1200</v>
      </c>
      <c r="I151" s="26">
        <f t="shared" si="37"/>
        <v>0</v>
      </c>
      <c r="J151" s="26">
        <f t="shared" si="38"/>
        <v>1200</v>
      </c>
    </row>
    <row r="152" spans="1:10">
      <c r="A152" s="19">
        <v>45758</v>
      </c>
      <c r="B152" s="46" t="s">
        <v>43</v>
      </c>
      <c r="C152" s="46" t="s">
        <v>14</v>
      </c>
      <c r="D152" s="46">
        <v>100</v>
      </c>
      <c r="E152" s="47">
        <v>3201</v>
      </c>
      <c r="F152" s="47">
        <v>3215</v>
      </c>
      <c r="G152" s="46"/>
      <c r="H152" s="26">
        <f t="shared" ref="H152:H157" si="39">(IF(C152="SHORT",E152-F152,IF(C152="LONG",F152-E152)))*D152</f>
        <v>-1400</v>
      </c>
      <c r="I152" s="26">
        <f t="shared" ref="I152:I157" si="40">(IF(C152="SHORT",IF(G152="",0,F152-G152),IF(C152="LONG",IF(G152="",0,G152-F152))))*D152</f>
        <v>0</v>
      </c>
      <c r="J152" s="26">
        <f t="shared" ref="J152:J157" si="41">H152+I152+L152</f>
        <v>-1400</v>
      </c>
    </row>
    <row r="153" spans="1:10">
      <c r="A153" s="19">
        <v>45757</v>
      </c>
      <c r="B153" s="46" t="s">
        <v>43</v>
      </c>
      <c r="C153" s="46" t="s">
        <v>17</v>
      </c>
      <c r="D153" s="46">
        <v>100</v>
      </c>
      <c r="E153" s="47">
        <v>3114</v>
      </c>
      <c r="F153" s="47">
        <v>3124</v>
      </c>
      <c r="G153" s="46">
        <v>3134</v>
      </c>
      <c r="H153" s="26">
        <f t="shared" si="39"/>
        <v>1000</v>
      </c>
      <c r="I153" s="26">
        <f t="shared" si="40"/>
        <v>1000</v>
      </c>
      <c r="J153" s="26">
        <f t="shared" si="41"/>
        <v>2000</v>
      </c>
    </row>
    <row r="154" spans="1:10">
      <c r="A154" s="19">
        <v>45756</v>
      </c>
      <c r="B154" s="46" t="s">
        <v>42</v>
      </c>
      <c r="C154" s="46" t="s">
        <v>17</v>
      </c>
      <c r="D154" s="46">
        <v>5000</v>
      </c>
      <c r="E154" s="47">
        <v>29.8</v>
      </c>
      <c r="F154" s="47">
        <v>30.15</v>
      </c>
      <c r="G154" s="46">
        <v>30.5</v>
      </c>
      <c r="H154" s="26">
        <f t="shared" si="39"/>
        <v>1749.9999999999893</v>
      </c>
      <c r="I154" s="26">
        <f t="shared" si="40"/>
        <v>1750.000000000007</v>
      </c>
      <c r="J154" s="26">
        <f t="shared" si="41"/>
        <v>3499.9999999999964</v>
      </c>
    </row>
    <row r="155" spans="1:10">
      <c r="A155" s="19">
        <v>45754</v>
      </c>
      <c r="B155" s="46" t="s">
        <v>43</v>
      </c>
      <c r="C155" s="46" t="s">
        <v>17</v>
      </c>
      <c r="D155" s="46">
        <v>100</v>
      </c>
      <c r="E155" s="47">
        <v>3025</v>
      </c>
      <c r="F155" s="47">
        <v>3035</v>
      </c>
      <c r="G155" s="46">
        <v>3043</v>
      </c>
      <c r="H155" s="26">
        <f t="shared" si="39"/>
        <v>1000</v>
      </c>
      <c r="I155" s="26">
        <f t="shared" si="40"/>
        <v>800</v>
      </c>
      <c r="J155" s="26">
        <f t="shared" si="41"/>
        <v>1800</v>
      </c>
    </row>
    <row r="156" spans="1:10">
      <c r="A156" s="19">
        <v>45750</v>
      </c>
      <c r="B156" s="46" t="s">
        <v>43</v>
      </c>
      <c r="C156" s="46" t="s">
        <v>17</v>
      </c>
      <c r="D156" s="46">
        <v>100</v>
      </c>
      <c r="E156" s="47">
        <v>3112</v>
      </c>
      <c r="F156" s="47">
        <v>3099</v>
      </c>
      <c r="G156" s="46"/>
      <c r="H156" s="26">
        <f t="shared" si="39"/>
        <v>-1300</v>
      </c>
      <c r="I156" s="26">
        <f t="shared" si="40"/>
        <v>0</v>
      </c>
      <c r="J156" s="26">
        <f t="shared" si="41"/>
        <v>-1300</v>
      </c>
    </row>
    <row r="157" spans="1:10">
      <c r="A157" s="19">
        <v>45750</v>
      </c>
      <c r="B157" s="46" t="s">
        <v>42</v>
      </c>
      <c r="C157" s="46" t="s">
        <v>17</v>
      </c>
      <c r="D157" s="46">
        <v>5000</v>
      </c>
      <c r="E157" s="47">
        <v>33.1</v>
      </c>
      <c r="F157" s="47">
        <v>32.4</v>
      </c>
      <c r="G157" s="46"/>
      <c r="H157" s="26">
        <f t="shared" si="39"/>
        <v>-3500.0000000000141</v>
      </c>
      <c r="I157" s="26">
        <f t="shared" si="40"/>
        <v>0</v>
      </c>
      <c r="J157" s="26">
        <f t="shared" si="41"/>
        <v>-3500.0000000000141</v>
      </c>
    </row>
    <row r="158" spans="1:10">
      <c r="A158" s="19"/>
      <c r="E158" s="153"/>
      <c r="F158" s="153"/>
    </row>
    <row r="159" spans="1:10">
      <c r="A159" s="19">
        <v>45744</v>
      </c>
      <c r="B159" s="46" t="s">
        <v>43</v>
      </c>
      <c r="C159" s="46" t="s">
        <v>14</v>
      </c>
      <c r="D159" s="46">
        <v>100</v>
      </c>
      <c r="E159" s="47">
        <v>3054</v>
      </c>
      <c r="F159" s="47">
        <v>3045</v>
      </c>
      <c r="G159" s="46">
        <v>3035</v>
      </c>
      <c r="H159" s="26">
        <f t="shared" ref="H159:H172" si="42">(IF(C159="SHORT",E159-F159,IF(C159="LONG",F159-E159)))*D159</f>
        <v>900</v>
      </c>
      <c r="I159" s="26">
        <f t="shared" ref="I159:I172" si="43">(IF(C159="SHORT",IF(G159="",0,F159-G159),IF(C159="LONG",IF(G159="",0,G159-F159))))*D159</f>
        <v>1000</v>
      </c>
      <c r="J159" s="26">
        <f t="shared" ref="J159:J172" si="44">H159+I159+L159</f>
        <v>1900</v>
      </c>
    </row>
    <row r="160" spans="1:10">
      <c r="A160" s="19">
        <v>45743</v>
      </c>
      <c r="B160" s="46" t="s">
        <v>43</v>
      </c>
      <c r="C160" s="46" t="s">
        <v>14</v>
      </c>
      <c r="D160" s="46">
        <v>100</v>
      </c>
      <c r="E160" s="47">
        <v>3039</v>
      </c>
      <c r="F160" s="47">
        <v>3052</v>
      </c>
      <c r="G160" s="46"/>
      <c r="H160" s="26">
        <f t="shared" si="42"/>
        <v>-1300</v>
      </c>
      <c r="I160" s="26">
        <f t="shared" si="43"/>
        <v>0</v>
      </c>
      <c r="J160" s="26">
        <f t="shared" si="44"/>
        <v>-1300</v>
      </c>
    </row>
    <row r="161" spans="1:10">
      <c r="A161" s="19">
        <v>45742</v>
      </c>
      <c r="B161" s="46" t="s">
        <v>43</v>
      </c>
      <c r="C161" s="46" t="s">
        <v>17</v>
      </c>
      <c r="D161" s="46">
        <v>100</v>
      </c>
      <c r="E161" s="47">
        <v>3017</v>
      </c>
      <c r="F161" s="47">
        <v>3030</v>
      </c>
      <c r="G161" s="46"/>
      <c r="H161" s="26">
        <f t="shared" si="42"/>
        <v>1300</v>
      </c>
      <c r="I161" s="26">
        <f t="shared" si="43"/>
        <v>0</v>
      </c>
      <c r="J161" s="26">
        <f t="shared" si="44"/>
        <v>1300</v>
      </c>
    </row>
    <row r="162" spans="1:10">
      <c r="A162" s="19">
        <v>45742</v>
      </c>
      <c r="B162" s="46" t="s">
        <v>43</v>
      </c>
      <c r="C162" s="46" t="s">
        <v>14</v>
      </c>
      <c r="D162" s="46">
        <v>100</v>
      </c>
      <c r="E162" s="47">
        <v>3026</v>
      </c>
      <c r="F162" s="47">
        <v>3014</v>
      </c>
      <c r="G162" s="46"/>
      <c r="H162" s="26">
        <f t="shared" si="42"/>
        <v>1200</v>
      </c>
      <c r="I162" s="26">
        <f t="shared" si="43"/>
        <v>0</v>
      </c>
      <c r="J162" s="26">
        <f t="shared" si="44"/>
        <v>1200</v>
      </c>
    </row>
    <row r="163" spans="1:10">
      <c r="A163" s="19">
        <v>45741</v>
      </c>
      <c r="B163" s="46" t="s">
        <v>43</v>
      </c>
      <c r="C163" s="46" t="s">
        <v>17</v>
      </c>
      <c r="D163" s="46">
        <v>100</v>
      </c>
      <c r="E163" s="47">
        <v>3015</v>
      </c>
      <c r="F163" s="47">
        <v>3025</v>
      </c>
      <c r="G163" s="46">
        <v>3036</v>
      </c>
      <c r="H163" s="26">
        <f t="shared" si="42"/>
        <v>1000</v>
      </c>
      <c r="I163" s="26">
        <f t="shared" si="43"/>
        <v>1100</v>
      </c>
      <c r="J163" s="26">
        <f t="shared" si="44"/>
        <v>2100</v>
      </c>
    </row>
    <row r="164" spans="1:10">
      <c r="A164" s="19">
        <v>45740</v>
      </c>
      <c r="B164" s="46" t="s">
        <v>43</v>
      </c>
      <c r="C164" s="46" t="s">
        <v>17</v>
      </c>
      <c r="D164" s="46">
        <v>100</v>
      </c>
      <c r="E164" s="47">
        <v>3022</v>
      </c>
      <c r="F164" s="47">
        <v>3032</v>
      </c>
      <c r="G164" s="46"/>
      <c r="H164" s="26">
        <f t="shared" si="42"/>
        <v>1000</v>
      </c>
      <c r="I164" s="26">
        <f t="shared" si="43"/>
        <v>0</v>
      </c>
      <c r="J164" s="26">
        <f t="shared" si="44"/>
        <v>1000</v>
      </c>
    </row>
    <row r="165" spans="1:10">
      <c r="A165" s="19">
        <v>45740</v>
      </c>
      <c r="B165" s="46" t="s">
        <v>42</v>
      </c>
      <c r="C165" s="46" t="s">
        <v>17</v>
      </c>
      <c r="D165" s="46">
        <v>5000</v>
      </c>
      <c r="E165" s="47">
        <v>33.15</v>
      </c>
      <c r="F165" s="47">
        <v>33.5</v>
      </c>
      <c r="G165" s="46">
        <v>33.799999999999997</v>
      </c>
      <c r="H165" s="26">
        <f t="shared" si="42"/>
        <v>1750.000000000007</v>
      </c>
      <c r="I165" s="26">
        <f t="shared" si="43"/>
        <v>1499.9999999999859</v>
      </c>
      <c r="J165" s="26">
        <f t="shared" si="44"/>
        <v>3249.9999999999927</v>
      </c>
    </row>
    <row r="166" spans="1:10">
      <c r="A166" s="19">
        <v>45737</v>
      </c>
      <c r="B166" s="46" t="s">
        <v>42</v>
      </c>
      <c r="C166" s="46" t="s">
        <v>14</v>
      </c>
      <c r="D166" s="46">
        <v>5000</v>
      </c>
      <c r="E166" s="47">
        <v>33.049999999999997</v>
      </c>
      <c r="F166" s="47">
        <v>32.659999999999997</v>
      </c>
      <c r="G166" s="46"/>
      <c r="H166" s="26">
        <f t="shared" si="42"/>
        <v>1950.0000000000027</v>
      </c>
      <c r="I166" s="26">
        <f t="shared" si="43"/>
        <v>0</v>
      </c>
      <c r="J166" s="26">
        <f t="shared" si="44"/>
        <v>1950.0000000000027</v>
      </c>
    </row>
    <row r="167" spans="1:10">
      <c r="A167" s="19">
        <v>45736</v>
      </c>
      <c r="B167" s="46" t="s">
        <v>43</v>
      </c>
      <c r="C167" s="46" t="s">
        <v>17</v>
      </c>
      <c r="D167" s="46">
        <v>100</v>
      </c>
      <c r="E167" s="47">
        <v>3031</v>
      </c>
      <c r="F167" s="47">
        <v>3045</v>
      </c>
      <c r="G167" s="46"/>
      <c r="H167" s="26">
        <f t="shared" si="42"/>
        <v>1400</v>
      </c>
      <c r="I167" s="26">
        <f t="shared" si="43"/>
        <v>0</v>
      </c>
      <c r="J167" s="26">
        <f t="shared" si="44"/>
        <v>1400</v>
      </c>
    </row>
    <row r="168" spans="1:10">
      <c r="A168" s="19">
        <v>45736</v>
      </c>
      <c r="B168" s="46" t="s">
        <v>43</v>
      </c>
      <c r="C168" s="46" t="s">
        <v>17</v>
      </c>
      <c r="D168" s="46">
        <v>100</v>
      </c>
      <c r="E168" s="47">
        <v>3041</v>
      </c>
      <c r="F168" s="47">
        <v>3027</v>
      </c>
      <c r="G168" s="46"/>
      <c r="H168" s="26">
        <f t="shared" si="42"/>
        <v>-1400</v>
      </c>
      <c r="I168" s="26">
        <f t="shared" si="43"/>
        <v>0</v>
      </c>
      <c r="J168" s="26">
        <f t="shared" si="44"/>
        <v>-1400</v>
      </c>
    </row>
    <row r="169" spans="1:10">
      <c r="A169" s="19">
        <v>45735</v>
      </c>
      <c r="B169" s="46" t="s">
        <v>43</v>
      </c>
      <c r="C169" s="46" t="s">
        <v>17</v>
      </c>
      <c r="D169" s="46">
        <v>100</v>
      </c>
      <c r="E169" s="47">
        <v>3031</v>
      </c>
      <c r="F169" s="47">
        <v>3041</v>
      </c>
      <c r="G169" s="46">
        <v>3051</v>
      </c>
      <c r="H169" s="26">
        <f t="shared" si="42"/>
        <v>1000</v>
      </c>
      <c r="I169" s="26">
        <f t="shared" si="43"/>
        <v>1000</v>
      </c>
      <c r="J169" s="26">
        <f t="shared" si="44"/>
        <v>2000</v>
      </c>
    </row>
    <row r="170" spans="1:10">
      <c r="A170" s="19">
        <v>45734</v>
      </c>
      <c r="B170" s="46" t="s">
        <v>43</v>
      </c>
      <c r="C170" s="46" t="s">
        <v>17</v>
      </c>
      <c r="D170" s="46">
        <v>100</v>
      </c>
      <c r="E170" s="47">
        <v>3022</v>
      </c>
      <c r="F170" s="47">
        <v>3037</v>
      </c>
      <c r="G170" s="46"/>
      <c r="H170" s="26">
        <f t="shared" si="42"/>
        <v>1500</v>
      </c>
      <c r="I170" s="26">
        <f t="shared" si="43"/>
        <v>0</v>
      </c>
      <c r="J170" s="26">
        <f t="shared" si="44"/>
        <v>1500</v>
      </c>
    </row>
    <row r="171" spans="1:10">
      <c r="A171" s="19">
        <v>45733</v>
      </c>
      <c r="B171" s="46" t="s">
        <v>42</v>
      </c>
      <c r="C171" s="46" t="s">
        <v>14</v>
      </c>
      <c r="D171" s="46">
        <v>5000</v>
      </c>
      <c r="E171" s="47">
        <v>33.85</v>
      </c>
      <c r="F171" s="47">
        <v>33.44</v>
      </c>
      <c r="G171" s="46"/>
      <c r="H171" s="26">
        <f t="shared" si="42"/>
        <v>2050.0000000000186</v>
      </c>
      <c r="I171" s="26">
        <f t="shared" si="43"/>
        <v>0</v>
      </c>
      <c r="J171" s="26">
        <f t="shared" si="44"/>
        <v>2050.0000000000186</v>
      </c>
    </row>
    <row r="172" spans="1:10">
      <c r="A172" s="19">
        <v>45733</v>
      </c>
      <c r="B172" s="46" t="s">
        <v>43</v>
      </c>
      <c r="C172" s="46" t="s">
        <v>14</v>
      </c>
      <c r="D172" s="46">
        <v>100</v>
      </c>
      <c r="E172" s="47">
        <v>3001</v>
      </c>
      <c r="F172" s="47">
        <v>2985</v>
      </c>
      <c r="G172" s="46"/>
      <c r="H172" s="26">
        <f t="shared" si="42"/>
        <v>1600</v>
      </c>
      <c r="I172" s="26">
        <f t="shared" si="43"/>
        <v>0</v>
      </c>
      <c r="J172" s="26">
        <f t="shared" si="44"/>
        <v>1600</v>
      </c>
    </row>
    <row r="173" spans="1:10">
      <c r="A173" s="19">
        <v>45729</v>
      </c>
      <c r="B173" s="46" t="s">
        <v>43</v>
      </c>
      <c r="C173" s="46" t="s">
        <v>14</v>
      </c>
      <c r="D173" s="46">
        <v>100</v>
      </c>
      <c r="E173" s="47">
        <v>2944</v>
      </c>
      <c r="F173" s="47">
        <v>2957</v>
      </c>
      <c r="G173" s="46"/>
      <c r="H173" s="26">
        <f t="shared" ref="H173:H181" si="45">(IF(C173="SHORT",E173-F173,IF(C173="LONG",F173-E173)))*D173</f>
        <v>-1300</v>
      </c>
      <c r="I173" s="26">
        <f t="shared" ref="I173:I181" si="46">(IF(C173="SHORT",IF(G173="",0,F173-G173),IF(C173="LONG",IF(G173="",0,G173-F173))))*D173</f>
        <v>0</v>
      </c>
      <c r="J173" s="26">
        <f t="shared" ref="J173:J181" si="47">H173+I173+L173</f>
        <v>-1300</v>
      </c>
    </row>
    <row r="174" spans="1:10">
      <c r="A174" s="19">
        <v>45728</v>
      </c>
      <c r="B174" s="46" t="s">
        <v>42</v>
      </c>
      <c r="C174" s="46" t="s">
        <v>14</v>
      </c>
      <c r="D174" s="46">
        <v>5000</v>
      </c>
      <c r="E174" s="47">
        <v>33.049999999999997</v>
      </c>
      <c r="F174" s="47">
        <v>33.549999999999997</v>
      </c>
      <c r="G174" s="46"/>
      <c r="H174" s="26">
        <f t="shared" si="45"/>
        <v>-2500</v>
      </c>
      <c r="I174" s="26">
        <f t="shared" si="46"/>
        <v>0</v>
      </c>
      <c r="J174" s="26">
        <f t="shared" si="47"/>
        <v>-2500</v>
      </c>
    </row>
    <row r="175" spans="1:10">
      <c r="A175" s="19">
        <v>45727</v>
      </c>
      <c r="B175" s="46" t="s">
        <v>43</v>
      </c>
      <c r="C175" s="46" t="s">
        <v>17</v>
      </c>
      <c r="D175" s="46">
        <v>100</v>
      </c>
      <c r="E175" s="47">
        <v>2903</v>
      </c>
      <c r="F175" s="47">
        <v>2912</v>
      </c>
      <c r="G175" s="46">
        <v>2922</v>
      </c>
      <c r="H175" s="26">
        <f t="shared" si="45"/>
        <v>900</v>
      </c>
      <c r="I175" s="26">
        <f t="shared" si="46"/>
        <v>1000</v>
      </c>
      <c r="J175" s="26">
        <f t="shared" si="47"/>
        <v>1900</v>
      </c>
    </row>
    <row r="176" spans="1:10">
      <c r="A176" s="19">
        <v>45727</v>
      </c>
      <c r="B176" s="46" t="s">
        <v>42</v>
      </c>
      <c r="C176" s="46" t="s">
        <v>17</v>
      </c>
      <c r="D176" s="46">
        <v>5000</v>
      </c>
      <c r="E176" s="47">
        <v>32.200000000000003</v>
      </c>
      <c r="F176" s="47">
        <v>32.6</v>
      </c>
      <c r="G176" s="46">
        <v>32.9</v>
      </c>
      <c r="H176" s="26">
        <f t="shared" si="45"/>
        <v>1999.999999999993</v>
      </c>
      <c r="I176" s="26">
        <f t="shared" si="46"/>
        <v>1499.9999999999859</v>
      </c>
      <c r="J176" s="26">
        <f t="shared" si="47"/>
        <v>3499.9999999999791</v>
      </c>
    </row>
    <row r="177" spans="1:10">
      <c r="A177" s="19">
        <v>45727</v>
      </c>
      <c r="B177" s="46" t="s">
        <v>45</v>
      </c>
      <c r="C177" s="46" t="s">
        <v>17</v>
      </c>
      <c r="D177" s="46">
        <v>1</v>
      </c>
      <c r="E177" s="47">
        <v>22660</v>
      </c>
      <c r="F177" s="47">
        <v>22760</v>
      </c>
      <c r="G177" s="46">
        <v>22859</v>
      </c>
      <c r="H177" s="26">
        <f t="shared" si="45"/>
        <v>100</v>
      </c>
      <c r="I177" s="26">
        <f t="shared" si="46"/>
        <v>99</v>
      </c>
      <c r="J177" s="26">
        <f t="shared" si="47"/>
        <v>199</v>
      </c>
    </row>
    <row r="178" spans="1:10">
      <c r="A178" s="19">
        <v>45726</v>
      </c>
      <c r="B178" s="46" t="s">
        <v>43</v>
      </c>
      <c r="C178" s="46" t="s">
        <v>17</v>
      </c>
      <c r="D178" s="46">
        <v>100</v>
      </c>
      <c r="E178" s="47">
        <v>2908</v>
      </c>
      <c r="F178" s="47">
        <v>2895</v>
      </c>
      <c r="G178" s="46"/>
      <c r="H178" s="26">
        <f t="shared" si="45"/>
        <v>-1300</v>
      </c>
      <c r="I178" s="26">
        <f t="shared" si="46"/>
        <v>0</v>
      </c>
      <c r="J178" s="26">
        <f t="shared" si="47"/>
        <v>-1300</v>
      </c>
    </row>
    <row r="179" spans="1:10">
      <c r="A179" s="19">
        <v>45723</v>
      </c>
      <c r="B179" s="46" t="s">
        <v>42</v>
      </c>
      <c r="C179" s="46" t="s">
        <v>17</v>
      </c>
      <c r="D179" s="46">
        <v>5000</v>
      </c>
      <c r="E179" s="47">
        <v>32.5</v>
      </c>
      <c r="F179" s="47">
        <v>32</v>
      </c>
      <c r="G179" s="46"/>
      <c r="H179" s="26">
        <f t="shared" si="45"/>
        <v>-2500</v>
      </c>
      <c r="I179" s="26">
        <f t="shared" si="46"/>
        <v>0</v>
      </c>
      <c r="J179" s="26">
        <f t="shared" si="47"/>
        <v>-2500</v>
      </c>
    </row>
    <row r="180" spans="1:10">
      <c r="A180" s="19">
        <v>45722</v>
      </c>
      <c r="B180" s="46" t="s">
        <v>42</v>
      </c>
      <c r="C180" s="46" t="s">
        <v>17</v>
      </c>
      <c r="D180" s="46">
        <v>5000</v>
      </c>
      <c r="E180" s="47">
        <v>32.270000000000003</v>
      </c>
      <c r="F180" s="47">
        <v>32.75</v>
      </c>
      <c r="G180" s="46"/>
      <c r="H180" s="26">
        <f t="shared" si="45"/>
        <v>2399.9999999999845</v>
      </c>
      <c r="I180" s="26">
        <f t="shared" si="46"/>
        <v>0</v>
      </c>
      <c r="J180" s="26">
        <f t="shared" si="47"/>
        <v>2399.9999999999845</v>
      </c>
    </row>
    <row r="181" spans="1:10">
      <c r="A181" s="19">
        <v>45722</v>
      </c>
      <c r="B181" s="46" t="s">
        <v>43</v>
      </c>
      <c r="C181" s="46" t="s">
        <v>17</v>
      </c>
      <c r="D181" s="46">
        <v>100</v>
      </c>
      <c r="E181" s="47">
        <v>2896</v>
      </c>
      <c r="F181" s="47">
        <v>2906</v>
      </c>
      <c r="G181" s="46">
        <v>2916</v>
      </c>
      <c r="H181" s="26">
        <f t="shared" si="45"/>
        <v>1000</v>
      </c>
      <c r="I181" s="26">
        <f t="shared" si="46"/>
        <v>1000</v>
      </c>
      <c r="J181" s="26">
        <f t="shared" si="47"/>
        <v>2000</v>
      </c>
    </row>
    <row r="182" spans="1:10">
      <c r="A182" s="19"/>
      <c r="B182" s="46"/>
      <c r="C182" s="46"/>
      <c r="D182" s="46"/>
      <c r="E182" s="47"/>
      <c r="F182" s="47"/>
      <c r="G182" s="46"/>
      <c r="H182" s="46"/>
    </row>
    <row r="183" spans="1:10">
      <c r="A183" s="19">
        <v>45715</v>
      </c>
      <c r="B183" s="46" t="s">
        <v>43</v>
      </c>
      <c r="C183" s="46" t="s">
        <v>17</v>
      </c>
      <c r="D183" s="46">
        <v>100</v>
      </c>
      <c r="E183" s="47">
        <v>2893</v>
      </c>
      <c r="F183" s="47">
        <v>2880</v>
      </c>
      <c r="G183" s="46"/>
      <c r="H183" s="26">
        <f t="shared" ref="H183:H197" si="48">(IF(C183="SHORT",E183-F183,IF(C183="LONG",F183-E183)))*D183</f>
        <v>-1300</v>
      </c>
      <c r="I183" s="26">
        <f t="shared" ref="I183:I197" si="49">(IF(C183="SHORT",IF(G183="",0,F183-G183),IF(C183="LONG",IF(G183="",0,G183-F183))))*D183</f>
        <v>0</v>
      </c>
      <c r="J183" s="26">
        <f t="shared" ref="J183:J197" si="50">H183+I183+L183</f>
        <v>-1300</v>
      </c>
    </row>
    <row r="184" spans="1:10">
      <c r="A184" s="19">
        <v>45714</v>
      </c>
      <c r="B184" s="46" t="s">
        <v>43</v>
      </c>
      <c r="C184" s="46" t="s">
        <v>17</v>
      </c>
      <c r="D184" s="46">
        <v>100</v>
      </c>
      <c r="E184" s="47">
        <v>2916</v>
      </c>
      <c r="F184" s="47">
        <v>2902</v>
      </c>
      <c r="G184" s="46"/>
      <c r="H184" s="26">
        <f t="shared" si="48"/>
        <v>-1400</v>
      </c>
      <c r="I184" s="26">
        <f t="shared" si="49"/>
        <v>0</v>
      </c>
      <c r="J184" s="26">
        <f t="shared" si="50"/>
        <v>-1400</v>
      </c>
    </row>
    <row r="185" spans="1:10">
      <c r="A185" s="19">
        <v>45713</v>
      </c>
      <c r="B185" s="46" t="s">
        <v>42</v>
      </c>
      <c r="C185" s="46" t="s">
        <v>17</v>
      </c>
      <c r="D185" s="46">
        <v>5000</v>
      </c>
      <c r="E185" s="47">
        <v>31.8</v>
      </c>
      <c r="F185" s="47">
        <v>31.3</v>
      </c>
      <c r="G185" s="46"/>
      <c r="H185" s="26">
        <f t="shared" si="48"/>
        <v>-2500</v>
      </c>
      <c r="I185" s="26">
        <f t="shared" si="49"/>
        <v>0</v>
      </c>
      <c r="J185" s="26">
        <f t="shared" si="50"/>
        <v>-2500</v>
      </c>
    </row>
    <row r="186" spans="1:10">
      <c r="A186" s="19">
        <v>45713</v>
      </c>
      <c r="B186" s="46" t="s">
        <v>43</v>
      </c>
      <c r="C186" s="46" t="s">
        <v>17</v>
      </c>
      <c r="D186" s="46">
        <v>100</v>
      </c>
      <c r="E186" s="47">
        <v>2933</v>
      </c>
      <c r="F186" s="47">
        <v>2944</v>
      </c>
      <c r="G186" s="46"/>
      <c r="H186" s="26">
        <f t="shared" si="48"/>
        <v>1100</v>
      </c>
      <c r="I186" s="26">
        <f t="shared" si="49"/>
        <v>0</v>
      </c>
      <c r="J186" s="26">
        <f t="shared" si="50"/>
        <v>1100</v>
      </c>
    </row>
    <row r="187" spans="1:10">
      <c r="A187" s="19">
        <v>45712</v>
      </c>
      <c r="B187" s="46" t="s">
        <v>43</v>
      </c>
      <c r="C187" s="46" t="s">
        <v>14</v>
      </c>
      <c r="D187" s="46">
        <v>100</v>
      </c>
      <c r="E187" s="47">
        <v>2949</v>
      </c>
      <c r="F187" s="47">
        <v>2936</v>
      </c>
      <c r="G187" s="46"/>
      <c r="H187" s="26">
        <f t="shared" si="48"/>
        <v>1300</v>
      </c>
      <c r="I187" s="26">
        <f t="shared" si="49"/>
        <v>0</v>
      </c>
      <c r="J187" s="26">
        <f t="shared" si="50"/>
        <v>1300</v>
      </c>
    </row>
    <row r="188" spans="1:10">
      <c r="A188" s="19">
        <v>45709</v>
      </c>
      <c r="B188" s="46" t="s">
        <v>43</v>
      </c>
      <c r="C188" s="46" t="s">
        <v>17</v>
      </c>
      <c r="D188" s="46">
        <v>100</v>
      </c>
      <c r="E188" s="47">
        <v>2925</v>
      </c>
      <c r="F188" s="47">
        <v>2935</v>
      </c>
      <c r="G188" s="46">
        <v>2942</v>
      </c>
      <c r="H188" s="26">
        <f t="shared" si="48"/>
        <v>1000</v>
      </c>
      <c r="I188" s="26">
        <f t="shared" si="49"/>
        <v>700</v>
      </c>
      <c r="J188" s="26">
        <f t="shared" si="50"/>
        <v>1700</v>
      </c>
    </row>
    <row r="189" spans="1:10">
      <c r="A189" s="19">
        <v>45708</v>
      </c>
      <c r="B189" s="46" t="s">
        <v>42</v>
      </c>
      <c r="C189" s="46" t="s">
        <v>14</v>
      </c>
      <c r="D189" s="46">
        <v>5000</v>
      </c>
      <c r="E189" s="47">
        <v>33.15</v>
      </c>
      <c r="F189" s="47">
        <v>32.75</v>
      </c>
      <c r="G189" s="46"/>
      <c r="H189" s="26">
        <f t="shared" si="48"/>
        <v>1999.999999999993</v>
      </c>
      <c r="I189" s="26">
        <f t="shared" si="49"/>
        <v>0</v>
      </c>
      <c r="J189" s="26">
        <f t="shared" si="50"/>
        <v>1999.999999999993</v>
      </c>
    </row>
    <row r="190" spans="1:10">
      <c r="A190" s="19">
        <v>45707</v>
      </c>
      <c r="B190" s="46" t="s">
        <v>43</v>
      </c>
      <c r="C190" s="46" t="s">
        <v>14</v>
      </c>
      <c r="D190" s="46">
        <v>100</v>
      </c>
      <c r="E190" s="47">
        <v>2936</v>
      </c>
      <c r="F190" s="47">
        <v>2939</v>
      </c>
      <c r="G190" s="46"/>
      <c r="H190" s="26">
        <f t="shared" si="48"/>
        <v>-300</v>
      </c>
      <c r="I190" s="26">
        <f t="shared" si="49"/>
        <v>0</v>
      </c>
      <c r="J190" s="26">
        <f t="shared" si="50"/>
        <v>-300</v>
      </c>
    </row>
    <row r="191" spans="1:10">
      <c r="A191" s="19">
        <v>45705</v>
      </c>
      <c r="B191" s="46" t="s">
        <v>43</v>
      </c>
      <c r="C191" s="46" t="s">
        <v>17</v>
      </c>
      <c r="D191" s="46">
        <v>100</v>
      </c>
      <c r="E191" s="47">
        <v>2888</v>
      </c>
      <c r="F191" s="47">
        <v>2898</v>
      </c>
      <c r="G191" s="46">
        <v>2908</v>
      </c>
      <c r="H191" s="26">
        <f t="shared" si="48"/>
        <v>1000</v>
      </c>
      <c r="I191" s="26">
        <f t="shared" si="49"/>
        <v>1000</v>
      </c>
      <c r="J191" s="26">
        <f t="shared" si="50"/>
        <v>2000</v>
      </c>
    </row>
    <row r="192" spans="1:10">
      <c r="A192" s="19">
        <v>45702</v>
      </c>
      <c r="B192" s="46" t="s">
        <v>43</v>
      </c>
      <c r="C192" s="46" t="s">
        <v>14</v>
      </c>
      <c r="D192" s="46">
        <v>100</v>
      </c>
      <c r="E192" s="47">
        <v>2930</v>
      </c>
      <c r="F192" s="47">
        <v>2920</v>
      </c>
      <c r="G192" s="46">
        <v>2910</v>
      </c>
      <c r="H192" s="26">
        <f t="shared" si="48"/>
        <v>1000</v>
      </c>
      <c r="I192" s="26">
        <f t="shared" si="49"/>
        <v>1000</v>
      </c>
      <c r="J192" s="26">
        <f t="shared" si="50"/>
        <v>2000</v>
      </c>
    </row>
    <row r="193" spans="1:10">
      <c r="A193" s="19">
        <v>45701</v>
      </c>
      <c r="B193" s="46" t="s">
        <v>43</v>
      </c>
      <c r="C193" s="46" t="s">
        <v>14</v>
      </c>
      <c r="D193" s="46">
        <v>100</v>
      </c>
      <c r="E193" s="47">
        <v>2917</v>
      </c>
      <c r="F193" s="47">
        <v>2907</v>
      </c>
      <c r="G193" s="46"/>
      <c r="H193" s="26">
        <f t="shared" si="48"/>
        <v>1000</v>
      </c>
      <c r="I193" s="26">
        <f t="shared" si="49"/>
        <v>0</v>
      </c>
      <c r="J193" s="26">
        <f t="shared" si="50"/>
        <v>1000</v>
      </c>
    </row>
    <row r="194" spans="1:10">
      <c r="A194" s="19">
        <v>45701</v>
      </c>
      <c r="B194" s="46" t="s">
        <v>42</v>
      </c>
      <c r="C194" s="46" t="s">
        <v>14</v>
      </c>
      <c r="D194" s="46">
        <v>5000</v>
      </c>
      <c r="E194" s="47">
        <v>32.4</v>
      </c>
      <c r="F194" s="47">
        <v>32</v>
      </c>
      <c r="G194" s="46"/>
      <c r="H194" s="26">
        <f t="shared" si="48"/>
        <v>1999.999999999993</v>
      </c>
      <c r="I194" s="26">
        <f t="shared" si="49"/>
        <v>0</v>
      </c>
      <c r="J194" s="26">
        <f t="shared" si="50"/>
        <v>1999.999999999993</v>
      </c>
    </row>
    <row r="195" spans="1:10">
      <c r="A195" s="19">
        <v>45692</v>
      </c>
      <c r="B195" s="46" t="s">
        <v>43</v>
      </c>
      <c r="C195" s="46" t="s">
        <v>14</v>
      </c>
      <c r="D195" s="46">
        <v>100</v>
      </c>
      <c r="E195" s="47">
        <v>2820</v>
      </c>
      <c r="F195" s="47">
        <v>2834</v>
      </c>
      <c r="G195" s="46"/>
      <c r="H195" s="26">
        <f t="shared" si="48"/>
        <v>-1400</v>
      </c>
      <c r="I195" s="26">
        <f t="shared" si="49"/>
        <v>0</v>
      </c>
      <c r="J195" s="26">
        <f t="shared" si="50"/>
        <v>-1400</v>
      </c>
    </row>
    <row r="196" spans="1:10">
      <c r="A196" s="19">
        <v>45692</v>
      </c>
      <c r="B196" s="46" t="s">
        <v>42</v>
      </c>
      <c r="C196" s="46" t="s">
        <v>14</v>
      </c>
      <c r="D196" s="46">
        <v>5000</v>
      </c>
      <c r="E196" s="47">
        <v>31.65</v>
      </c>
      <c r="F196" s="47">
        <v>32.15</v>
      </c>
      <c r="G196" s="46"/>
      <c r="H196" s="26">
        <f t="shared" si="48"/>
        <v>-2500</v>
      </c>
      <c r="I196" s="26">
        <f t="shared" si="49"/>
        <v>0</v>
      </c>
      <c r="J196" s="26">
        <f t="shared" si="50"/>
        <v>-2500</v>
      </c>
    </row>
    <row r="197" spans="1:10">
      <c r="A197" s="19">
        <v>45691</v>
      </c>
      <c r="B197" s="46" t="s">
        <v>43</v>
      </c>
      <c r="C197" s="46" t="s">
        <v>14</v>
      </c>
      <c r="D197" s="46">
        <v>100</v>
      </c>
      <c r="E197" s="47">
        <v>2802</v>
      </c>
      <c r="F197" s="47">
        <v>2815</v>
      </c>
      <c r="G197" s="46"/>
      <c r="H197" s="26">
        <f t="shared" si="48"/>
        <v>-1300</v>
      </c>
      <c r="I197" s="26">
        <f t="shared" si="49"/>
        <v>0</v>
      </c>
      <c r="J197" s="26">
        <f t="shared" si="50"/>
        <v>-1300</v>
      </c>
    </row>
    <row r="198" spans="1:10">
      <c r="A198" s="19"/>
      <c r="B198" s="46"/>
      <c r="C198" s="46"/>
      <c r="D198" s="46"/>
      <c r="E198" s="47"/>
      <c r="F198" s="47"/>
      <c r="G198" s="46"/>
    </row>
    <row r="199" spans="1:10">
      <c r="A199" s="19">
        <v>45687</v>
      </c>
      <c r="B199" s="46" t="s">
        <v>43</v>
      </c>
      <c r="C199" s="46" t="s">
        <v>14</v>
      </c>
      <c r="D199" s="46">
        <v>100</v>
      </c>
      <c r="E199" s="47">
        <v>2780</v>
      </c>
      <c r="F199" s="47">
        <v>2793</v>
      </c>
      <c r="G199" s="46"/>
      <c r="H199" s="26">
        <f t="shared" ref="H199:H210" si="51">(IF(C199="SHORT",E199-F199,IF(C199="LONG",F199-E199)))*D199</f>
        <v>-1300</v>
      </c>
      <c r="I199" s="26">
        <f t="shared" ref="I199:I210" si="52">(IF(C199="SHORT",IF(G199="",0,F199-G199),IF(C199="LONG",IF(G199="",0,G199-F199))))*D199</f>
        <v>0</v>
      </c>
      <c r="J199" s="26">
        <f t="shared" ref="J199:J210" si="53">H199+I199+L199</f>
        <v>-1300</v>
      </c>
    </row>
    <row r="200" spans="1:10">
      <c r="A200" s="19">
        <v>45686</v>
      </c>
      <c r="B200" s="46" t="s">
        <v>43</v>
      </c>
      <c r="C200" s="46" t="s">
        <v>17</v>
      </c>
      <c r="D200" s="46">
        <v>100</v>
      </c>
      <c r="E200" s="47">
        <v>2757</v>
      </c>
      <c r="F200" s="47">
        <v>2767</v>
      </c>
      <c r="G200" s="46"/>
      <c r="H200" s="26">
        <f t="shared" si="51"/>
        <v>1000</v>
      </c>
      <c r="I200" s="26">
        <f t="shared" si="52"/>
        <v>0</v>
      </c>
      <c r="J200" s="26">
        <f t="shared" si="53"/>
        <v>1000</v>
      </c>
    </row>
    <row r="201" spans="1:10">
      <c r="A201" s="19">
        <v>45685</v>
      </c>
      <c r="B201" s="46" t="s">
        <v>42</v>
      </c>
      <c r="C201" s="46" t="s">
        <v>17</v>
      </c>
      <c r="D201" s="46">
        <v>5000</v>
      </c>
      <c r="E201" s="47">
        <v>30.2</v>
      </c>
      <c r="F201" s="47">
        <v>30.5</v>
      </c>
      <c r="G201" s="46"/>
      <c r="H201" s="26">
        <f t="shared" si="51"/>
        <v>1500.0000000000036</v>
      </c>
      <c r="I201" s="26">
        <f t="shared" si="52"/>
        <v>0</v>
      </c>
      <c r="J201" s="26">
        <f t="shared" si="53"/>
        <v>1500.0000000000036</v>
      </c>
    </row>
    <row r="202" spans="1:10">
      <c r="A202" s="19">
        <v>45685</v>
      </c>
      <c r="B202" s="46" t="s">
        <v>43</v>
      </c>
      <c r="C202" s="46" t="s">
        <v>17</v>
      </c>
      <c r="D202" s="46">
        <v>100</v>
      </c>
      <c r="E202" s="47">
        <v>2744</v>
      </c>
      <c r="F202" s="47">
        <v>2754</v>
      </c>
      <c r="G202" s="46">
        <v>2764</v>
      </c>
      <c r="H202" s="26">
        <f t="shared" si="51"/>
        <v>1000</v>
      </c>
      <c r="I202" s="26">
        <f t="shared" si="52"/>
        <v>1000</v>
      </c>
      <c r="J202" s="26">
        <f t="shared" si="53"/>
        <v>2000</v>
      </c>
    </row>
    <row r="203" spans="1:10">
      <c r="A203" s="19">
        <v>45684</v>
      </c>
      <c r="B203" s="46" t="s">
        <v>43</v>
      </c>
      <c r="C203" s="46" t="s">
        <v>14</v>
      </c>
      <c r="D203" s="46">
        <v>100</v>
      </c>
      <c r="E203" s="47">
        <v>2758</v>
      </c>
      <c r="F203" s="47">
        <v>2771</v>
      </c>
      <c r="G203" s="46"/>
      <c r="H203" s="26">
        <f t="shared" si="51"/>
        <v>-1300</v>
      </c>
      <c r="I203" s="26">
        <f t="shared" si="52"/>
        <v>0</v>
      </c>
      <c r="J203" s="26">
        <f t="shared" si="53"/>
        <v>-1300</v>
      </c>
    </row>
    <row r="204" spans="1:10">
      <c r="A204" s="19">
        <v>45680</v>
      </c>
      <c r="B204" s="46" t="s">
        <v>42</v>
      </c>
      <c r="C204" s="46" t="s">
        <v>14</v>
      </c>
      <c r="D204" s="46">
        <v>5000</v>
      </c>
      <c r="E204" s="47">
        <v>30.63</v>
      </c>
      <c r="F204" s="47">
        <v>30.1</v>
      </c>
      <c r="G204" s="46"/>
      <c r="H204" s="26">
        <f t="shared" si="51"/>
        <v>2649.9999999999877</v>
      </c>
      <c r="I204" s="26">
        <f t="shared" si="52"/>
        <v>0</v>
      </c>
      <c r="J204" s="26">
        <f t="shared" si="53"/>
        <v>2649.9999999999877</v>
      </c>
    </row>
    <row r="205" spans="1:10">
      <c r="A205" s="19">
        <v>45680</v>
      </c>
      <c r="B205" s="46" t="s">
        <v>43</v>
      </c>
      <c r="C205" s="46" t="s">
        <v>14</v>
      </c>
      <c r="D205" s="46">
        <v>100</v>
      </c>
      <c r="E205" s="47">
        <v>2756</v>
      </c>
      <c r="F205" s="47">
        <v>2745</v>
      </c>
      <c r="G205" s="46">
        <v>2736</v>
      </c>
      <c r="H205" s="26">
        <f t="shared" si="51"/>
        <v>1100</v>
      </c>
      <c r="I205" s="26">
        <f t="shared" si="52"/>
        <v>900</v>
      </c>
      <c r="J205" s="26">
        <f t="shared" si="53"/>
        <v>2000</v>
      </c>
    </row>
    <row r="206" spans="1:10">
      <c r="A206" s="19">
        <v>45679</v>
      </c>
      <c r="B206" s="46" t="s">
        <v>43</v>
      </c>
      <c r="C206" s="46" t="s">
        <v>14</v>
      </c>
      <c r="D206" s="46">
        <v>100</v>
      </c>
      <c r="E206" s="47">
        <v>2761</v>
      </c>
      <c r="F206" s="47">
        <v>2751</v>
      </c>
      <c r="G206" s="46"/>
      <c r="H206" s="26">
        <f t="shared" si="51"/>
        <v>1000</v>
      </c>
      <c r="I206" s="26">
        <f t="shared" si="52"/>
        <v>0</v>
      </c>
      <c r="J206" s="26">
        <f t="shared" si="53"/>
        <v>1000</v>
      </c>
    </row>
    <row r="207" spans="1:10">
      <c r="A207" s="19">
        <v>45678</v>
      </c>
      <c r="B207" s="46" t="s">
        <v>43</v>
      </c>
      <c r="C207" s="46" t="s">
        <v>14</v>
      </c>
      <c r="D207" s="46">
        <v>100</v>
      </c>
      <c r="E207" s="47">
        <v>2728</v>
      </c>
      <c r="F207" s="47">
        <v>2742</v>
      </c>
      <c r="G207" s="46"/>
      <c r="H207" s="26">
        <f t="shared" si="51"/>
        <v>-1400</v>
      </c>
      <c r="I207" s="26">
        <f t="shared" si="52"/>
        <v>0</v>
      </c>
      <c r="J207" s="26">
        <f t="shared" si="53"/>
        <v>-1400</v>
      </c>
    </row>
    <row r="208" spans="1:10">
      <c r="A208" s="19">
        <v>45670</v>
      </c>
      <c r="B208" s="46" t="s">
        <v>42</v>
      </c>
      <c r="C208" s="46" t="s">
        <v>17</v>
      </c>
      <c r="D208" s="46">
        <v>5000</v>
      </c>
      <c r="E208" s="47">
        <v>30</v>
      </c>
      <c r="F208" s="47">
        <v>29.72</v>
      </c>
      <c r="H208" s="26">
        <f t="shared" si="51"/>
        <v>-1400.0000000000057</v>
      </c>
      <c r="I208" s="26">
        <f t="shared" si="52"/>
        <v>0</v>
      </c>
      <c r="J208" s="26">
        <f t="shared" si="53"/>
        <v>-1400.0000000000057</v>
      </c>
    </row>
    <row r="209" spans="1:10">
      <c r="A209" s="19">
        <v>45663</v>
      </c>
      <c r="B209" s="46" t="s">
        <v>43</v>
      </c>
      <c r="C209" s="46" t="s">
        <v>17</v>
      </c>
      <c r="D209" s="46">
        <v>100</v>
      </c>
      <c r="E209" s="47">
        <v>2638</v>
      </c>
      <c r="F209" s="47">
        <v>2649</v>
      </c>
      <c r="H209" s="26">
        <f t="shared" si="51"/>
        <v>1100</v>
      </c>
      <c r="I209" s="26">
        <f t="shared" si="52"/>
        <v>0</v>
      </c>
      <c r="J209" s="26">
        <f t="shared" si="53"/>
        <v>1100</v>
      </c>
    </row>
    <row r="210" spans="1:10">
      <c r="A210" s="19">
        <v>45660</v>
      </c>
      <c r="B210" s="46" t="s">
        <v>43</v>
      </c>
      <c r="C210" s="46" t="s">
        <v>17</v>
      </c>
      <c r="D210" s="46">
        <v>100</v>
      </c>
      <c r="E210" s="47">
        <v>2652</v>
      </c>
      <c r="F210" s="47">
        <v>2639</v>
      </c>
      <c r="H210" s="26">
        <f t="shared" si="51"/>
        <v>-1300</v>
      </c>
      <c r="I210" s="26">
        <f t="shared" si="52"/>
        <v>0</v>
      </c>
      <c r="J210" s="26">
        <f t="shared" si="53"/>
        <v>-1300</v>
      </c>
    </row>
    <row r="213" spans="1:10">
      <c r="A213" s="19">
        <v>45653</v>
      </c>
      <c r="B213" s="46" t="s">
        <v>42</v>
      </c>
      <c r="C213" s="46" t="s">
        <v>17</v>
      </c>
      <c r="D213" s="46">
        <v>5000</v>
      </c>
      <c r="E213" s="47">
        <v>29.53</v>
      </c>
      <c r="F213" s="153"/>
      <c r="J213" s="46" t="s">
        <v>47</v>
      </c>
    </row>
    <row r="214" spans="1:10">
      <c r="A214" s="19">
        <v>45649</v>
      </c>
      <c r="B214" s="46" t="s">
        <v>42</v>
      </c>
      <c r="C214" s="46" t="s">
        <v>17</v>
      </c>
      <c r="D214" s="46">
        <v>5000</v>
      </c>
      <c r="E214" s="47">
        <v>29.7</v>
      </c>
      <c r="F214" s="153"/>
      <c r="H214" s="26"/>
      <c r="I214" s="26"/>
      <c r="J214" s="26" t="s">
        <v>47</v>
      </c>
    </row>
    <row r="215" spans="1:10">
      <c r="A215" s="19">
        <v>45645</v>
      </c>
      <c r="B215" s="46" t="s">
        <v>42</v>
      </c>
      <c r="C215" s="46" t="s">
        <v>17</v>
      </c>
      <c r="D215" s="46">
        <v>5000</v>
      </c>
      <c r="E215" s="47">
        <v>29.55</v>
      </c>
      <c r="F215" s="47">
        <v>29.05</v>
      </c>
      <c r="H215" s="26">
        <f t="shared" ref="H215:H220" si="54">(IF(C215="SHORT",E215-F215,IF(C215="LONG",F215-E215)))*D215</f>
        <v>-2500</v>
      </c>
      <c r="I215" s="26">
        <f t="shared" ref="I215:I220" si="55">(IF(C215="SHORT",IF(G215="",0,F215-G215),IF(C215="LONG",IF(G215="",0,G215-F215))))*D215</f>
        <v>0</v>
      </c>
      <c r="J215" s="26">
        <f t="shared" ref="J215:J220" si="56">H215+I215+L215</f>
        <v>-2500</v>
      </c>
    </row>
    <row r="216" spans="1:10">
      <c r="A216" s="19">
        <v>45645</v>
      </c>
      <c r="B216" s="46" t="s">
        <v>43</v>
      </c>
      <c r="C216" s="46" t="s">
        <v>17</v>
      </c>
      <c r="D216" s="46">
        <v>100</v>
      </c>
      <c r="E216" s="47">
        <v>2606</v>
      </c>
      <c r="F216" s="47">
        <v>2616</v>
      </c>
      <c r="G216" s="46">
        <v>2626</v>
      </c>
      <c r="H216" s="26">
        <f t="shared" si="54"/>
        <v>1000</v>
      </c>
      <c r="I216" s="26">
        <f t="shared" si="55"/>
        <v>1000</v>
      </c>
      <c r="J216" s="26">
        <f t="shared" si="56"/>
        <v>2000</v>
      </c>
    </row>
    <row r="217" spans="1:10">
      <c r="A217" s="19">
        <v>45643</v>
      </c>
      <c r="B217" s="46" t="s">
        <v>43</v>
      </c>
      <c r="C217" s="46" t="s">
        <v>17</v>
      </c>
      <c r="D217" s="46">
        <v>100</v>
      </c>
      <c r="E217" s="47">
        <v>2646</v>
      </c>
      <c r="F217" s="47">
        <v>2646</v>
      </c>
      <c r="H217" s="26">
        <f t="shared" si="54"/>
        <v>0</v>
      </c>
      <c r="I217" s="26">
        <f t="shared" si="55"/>
        <v>0</v>
      </c>
      <c r="J217" s="26">
        <f t="shared" si="56"/>
        <v>0</v>
      </c>
    </row>
    <row r="218" spans="1:10">
      <c r="A218" s="19">
        <v>45639</v>
      </c>
      <c r="B218" s="46" t="s">
        <v>43</v>
      </c>
      <c r="C218" s="46" t="s">
        <v>14</v>
      </c>
      <c r="D218" s="46">
        <v>100</v>
      </c>
      <c r="E218" s="47">
        <v>2675</v>
      </c>
      <c r="F218" s="47">
        <v>2665</v>
      </c>
      <c r="G218" s="46">
        <v>2655</v>
      </c>
      <c r="H218" s="26">
        <f t="shared" si="54"/>
        <v>1000</v>
      </c>
      <c r="I218" s="26">
        <f t="shared" si="55"/>
        <v>1000</v>
      </c>
      <c r="J218" s="26">
        <f t="shared" si="56"/>
        <v>2000</v>
      </c>
    </row>
    <row r="219" spans="1:10">
      <c r="A219" s="19">
        <v>45638</v>
      </c>
      <c r="B219" s="46" t="s">
        <v>42</v>
      </c>
      <c r="C219" s="46" t="s">
        <v>14</v>
      </c>
      <c r="D219" s="46">
        <v>5000</v>
      </c>
      <c r="E219" s="47">
        <v>32.25</v>
      </c>
      <c r="F219" s="47">
        <v>31.8</v>
      </c>
      <c r="G219" s="46">
        <v>31.4</v>
      </c>
      <c r="H219" s="26">
        <f t="shared" si="54"/>
        <v>2249.9999999999964</v>
      </c>
      <c r="I219" s="26">
        <f t="shared" si="55"/>
        <v>2000.0000000000107</v>
      </c>
      <c r="J219" s="26">
        <f t="shared" si="56"/>
        <v>4250.0000000000073</v>
      </c>
    </row>
    <row r="220" spans="1:10">
      <c r="A220" s="19">
        <v>45635</v>
      </c>
      <c r="B220" s="46" t="s">
        <v>43</v>
      </c>
      <c r="C220" s="46" t="s">
        <v>14</v>
      </c>
      <c r="D220" s="46">
        <v>100</v>
      </c>
      <c r="E220" s="47">
        <v>2658</v>
      </c>
      <c r="F220" s="47">
        <v>2671</v>
      </c>
      <c r="H220" s="26">
        <f t="shared" si="54"/>
        <v>-1300</v>
      </c>
      <c r="I220" s="26">
        <f t="shared" si="55"/>
        <v>0</v>
      </c>
      <c r="J220" s="26">
        <f t="shared" si="56"/>
        <v>-1300</v>
      </c>
    </row>
    <row r="221" spans="1:10">
      <c r="A221" s="19">
        <v>45630</v>
      </c>
      <c r="B221" s="46" t="s">
        <v>42</v>
      </c>
      <c r="C221" s="46" t="s">
        <v>17</v>
      </c>
      <c r="D221" s="46">
        <v>5000</v>
      </c>
      <c r="E221" s="47">
        <v>30.8</v>
      </c>
      <c r="F221" s="47">
        <v>31.2</v>
      </c>
      <c r="G221" s="46">
        <v>31.48</v>
      </c>
      <c r="H221" s="26">
        <f t="shared" ref="H221:H223" si="57">(IF(C221="SHORT",E221-F221,IF(C221="LONG",F221-E221)))*D221</f>
        <v>1999.999999999993</v>
      </c>
      <c r="I221" s="26">
        <f t="shared" ref="I221:I223" si="58">(IF(C221="SHORT",IF(G221="",0,F221-G221),IF(C221="LONG",IF(G221="",0,G221-F221))))*D221</f>
        <v>1400.0000000000057</v>
      </c>
      <c r="J221" s="26">
        <f t="shared" ref="J221:J223" si="59">H221+I221+L221</f>
        <v>3399.9999999999986</v>
      </c>
    </row>
    <row r="222" spans="1:10">
      <c r="A222" s="19">
        <v>45630</v>
      </c>
      <c r="B222" s="46" t="s">
        <v>43</v>
      </c>
      <c r="C222" s="46" t="s">
        <v>17</v>
      </c>
      <c r="D222" s="46">
        <v>100</v>
      </c>
      <c r="E222" s="47">
        <v>2637</v>
      </c>
      <c r="F222" s="47">
        <v>2647</v>
      </c>
      <c r="G222" s="46">
        <v>2657</v>
      </c>
      <c r="H222" s="26">
        <f t="shared" si="57"/>
        <v>1000</v>
      </c>
      <c r="I222" s="26">
        <f t="shared" si="58"/>
        <v>1000</v>
      </c>
      <c r="J222" s="26">
        <f t="shared" si="59"/>
        <v>2000</v>
      </c>
    </row>
    <row r="223" spans="1:10">
      <c r="A223" s="19">
        <v>45629</v>
      </c>
      <c r="B223" s="46" t="s">
        <v>43</v>
      </c>
      <c r="C223" s="46" t="s">
        <v>17</v>
      </c>
      <c r="D223" s="46">
        <v>100</v>
      </c>
      <c r="E223" s="47">
        <v>2640</v>
      </c>
      <c r="F223" s="47">
        <v>2648</v>
      </c>
      <c r="G223" s="46">
        <v>2655.6</v>
      </c>
      <c r="H223" s="26">
        <f t="shared" si="57"/>
        <v>800</v>
      </c>
      <c r="I223" s="26">
        <f t="shared" si="58"/>
        <v>759.99999999999091</v>
      </c>
      <c r="J223" s="26">
        <f t="shared" si="59"/>
        <v>1559.9999999999909</v>
      </c>
    </row>
    <row r="224" spans="1:10">
      <c r="A224" s="19"/>
      <c r="E224" s="153"/>
      <c r="F224" s="153"/>
    </row>
    <row r="225" spans="1:10">
      <c r="A225" s="19">
        <v>45625</v>
      </c>
      <c r="B225" s="46" t="s">
        <v>43</v>
      </c>
      <c r="C225" s="46" t="s">
        <v>14</v>
      </c>
      <c r="D225" s="46">
        <v>100</v>
      </c>
      <c r="E225" s="47">
        <v>2664</v>
      </c>
      <c r="F225" s="47">
        <v>2649</v>
      </c>
      <c r="G225" s="46"/>
      <c r="H225" s="26">
        <f t="shared" ref="H225:H227" si="60">(IF(C225="SHORT",E225-F225,IF(C225="LONG",F225-E225)))*D225</f>
        <v>1500</v>
      </c>
      <c r="I225" s="26">
        <f t="shared" ref="I225:I227" si="61">(IF(C225="SHORT",IF(G225="",0,F225-G225),IF(C225="LONG",IF(G225="",0,G225-F225))))*D225</f>
        <v>0</v>
      </c>
      <c r="J225" s="26">
        <f t="shared" ref="J225:J227" si="62">H225+I225+L225</f>
        <v>1500</v>
      </c>
    </row>
    <row r="226" spans="1:10">
      <c r="A226" s="19">
        <v>45622</v>
      </c>
      <c r="B226" s="46" t="s">
        <v>43</v>
      </c>
      <c r="C226" s="46" t="s">
        <v>17</v>
      </c>
      <c r="D226" s="46">
        <v>100</v>
      </c>
      <c r="E226" s="47">
        <v>2620</v>
      </c>
      <c r="F226" s="47">
        <v>2630</v>
      </c>
      <c r="G226" s="46">
        <v>2640</v>
      </c>
      <c r="H226" s="26">
        <f t="shared" si="60"/>
        <v>1000</v>
      </c>
      <c r="I226" s="26">
        <f t="shared" si="61"/>
        <v>1000</v>
      </c>
      <c r="J226" s="26">
        <f t="shared" si="62"/>
        <v>2000</v>
      </c>
    </row>
    <row r="227" spans="1:10">
      <c r="A227" s="19">
        <v>45621</v>
      </c>
      <c r="B227" s="46" t="s">
        <v>43</v>
      </c>
      <c r="C227" s="46" t="s">
        <v>17</v>
      </c>
      <c r="D227" s="46">
        <v>100</v>
      </c>
      <c r="E227" s="47">
        <v>2658</v>
      </c>
      <c r="F227" s="47">
        <v>2644</v>
      </c>
      <c r="G227" s="46"/>
      <c r="H227" s="26">
        <f t="shared" si="60"/>
        <v>-1400</v>
      </c>
      <c r="I227" s="26">
        <f t="shared" si="61"/>
        <v>0</v>
      </c>
      <c r="J227" s="26">
        <f t="shared" si="62"/>
        <v>-1400</v>
      </c>
    </row>
    <row r="228" spans="1:10">
      <c r="A228" s="19">
        <v>45617</v>
      </c>
      <c r="B228" s="46" t="s">
        <v>43</v>
      </c>
      <c r="C228" s="46" t="s">
        <v>14</v>
      </c>
      <c r="D228" s="46">
        <v>100</v>
      </c>
      <c r="E228" s="47">
        <v>2670</v>
      </c>
      <c r="F228" s="47">
        <v>2685</v>
      </c>
      <c r="G228" s="46"/>
      <c r="H228" s="26">
        <f t="shared" ref="H228:H245" si="63">(IF(C228="SHORT",E228-F228,IF(C228="LONG",F228-E228)))*D228</f>
        <v>-1500</v>
      </c>
      <c r="I228" s="26">
        <f t="shared" ref="I228:I245" si="64">(IF(C228="SHORT",IF(G228="",0,F228-G228),IF(C228="LONG",IF(G228="",0,G228-F228))))*D228</f>
        <v>0</v>
      </c>
      <c r="J228" s="26">
        <f t="shared" ref="J228:J245" si="65">H228+I228+L228</f>
        <v>-1500</v>
      </c>
    </row>
    <row r="229" spans="1:10">
      <c r="A229" s="19">
        <v>45616</v>
      </c>
      <c r="B229" s="46" t="s">
        <v>43</v>
      </c>
      <c r="C229" s="46" t="s">
        <v>17</v>
      </c>
      <c r="D229" s="46">
        <v>100</v>
      </c>
      <c r="E229" s="47">
        <v>2629</v>
      </c>
      <c r="F229" s="47">
        <v>2639</v>
      </c>
      <c r="G229" s="46">
        <v>2649</v>
      </c>
      <c r="H229" s="26">
        <f t="shared" si="63"/>
        <v>1000</v>
      </c>
      <c r="I229" s="26">
        <f t="shared" si="64"/>
        <v>1000</v>
      </c>
      <c r="J229" s="26">
        <f t="shared" si="65"/>
        <v>2000</v>
      </c>
    </row>
    <row r="230" spans="1:10">
      <c r="A230" s="19">
        <v>45615</v>
      </c>
      <c r="B230" s="46" t="s">
        <v>42</v>
      </c>
      <c r="C230" s="46" t="s">
        <v>17</v>
      </c>
      <c r="D230" s="46">
        <v>5000</v>
      </c>
      <c r="E230" s="47">
        <v>31.2</v>
      </c>
      <c r="F230" s="47">
        <v>31.53</v>
      </c>
      <c r="G230" s="46"/>
      <c r="H230" s="26">
        <f t="shared" si="63"/>
        <v>1650.0000000000093</v>
      </c>
      <c r="I230" s="26">
        <f t="shared" si="64"/>
        <v>0</v>
      </c>
      <c r="J230" s="26">
        <f t="shared" si="65"/>
        <v>1650.0000000000093</v>
      </c>
    </row>
    <row r="231" spans="1:10">
      <c r="A231" s="19">
        <v>45614</v>
      </c>
      <c r="B231" s="46" t="s">
        <v>42</v>
      </c>
      <c r="C231" s="46" t="s">
        <v>17</v>
      </c>
      <c r="D231" s="46">
        <v>5000</v>
      </c>
      <c r="E231" s="47">
        <v>30.6</v>
      </c>
      <c r="F231" s="47">
        <v>30.9</v>
      </c>
      <c r="G231" s="46">
        <v>31.2</v>
      </c>
      <c r="H231" s="26">
        <f t="shared" si="63"/>
        <v>1499.9999999999859</v>
      </c>
      <c r="I231" s="26">
        <f t="shared" si="64"/>
        <v>1500.0000000000036</v>
      </c>
      <c r="J231" s="26">
        <f t="shared" si="65"/>
        <v>2999.9999999999895</v>
      </c>
    </row>
    <row r="232" spans="1:10">
      <c r="A232" s="19">
        <v>45614</v>
      </c>
      <c r="B232" s="46" t="s">
        <v>43</v>
      </c>
      <c r="C232" s="46" t="s">
        <v>17</v>
      </c>
      <c r="D232" s="46">
        <v>100</v>
      </c>
      <c r="E232" s="47">
        <v>2584</v>
      </c>
      <c r="F232" s="47">
        <v>2594</v>
      </c>
      <c r="G232" s="46">
        <v>2604</v>
      </c>
      <c r="H232" s="26">
        <f t="shared" si="63"/>
        <v>1000</v>
      </c>
      <c r="I232" s="26">
        <f t="shared" si="64"/>
        <v>1000</v>
      </c>
      <c r="J232" s="26">
        <f t="shared" si="65"/>
        <v>2000</v>
      </c>
    </row>
    <row r="233" spans="1:10">
      <c r="A233" s="19">
        <v>45609</v>
      </c>
      <c r="B233" s="46" t="s">
        <v>43</v>
      </c>
      <c r="C233" s="46" t="s">
        <v>17</v>
      </c>
      <c r="D233" s="46">
        <v>100</v>
      </c>
      <c r="E233" s="47">
        <v>2609</v>
      </c>
      <c r="F233" s="47">
        <v>2618</v>
      </c>
      <c r="G233" s="46"/>
      <c r="H233" s="26">
        <f t="shared" si="63"/>
        <v>900</v>
      </c>
      <c r="I233" s="26">
        <f t="shared" si="64"/>
        <v>0</v>
      </c>
      <c r="J233" s="26">
        <f t="shared" si="65"/>
        <v>900</v>
      </c>
    </row>
    <row r="234" spans="1:10">
      <c r="A234" s="19">
        <v>45609</v>
      </c>
      <c r="B234" s="46" t="s">
        <v>43</v>
      </c>
      <c r="C234" s="46" t="s">
        <v>17</v>
      </c>
      <c r="D234" s="46">
        <v>100</v>
      </c>
      <c r="E234" s="47">
        <v>2603</v>
      </c>
      <c r="F234" s="47">
        <v>2618</v>
      </c>
      <c r="G234" s="46"/>
      <c r="H234" s="26">
        <f t="shared" si="63"/>
        <v>1500</v>
      </c>
      <c r="I234" s="26">
        <f t="shared" si="64"/>
        <v>0</v>
      </c>
      <c r="J234" s="26">
        <f t="shared" si="65"/>
        <v>1500</v>
      </c>
    </row>
    <row r="235" spans="1:10">
      <c r="A235" s="19">
        <v>45608</v>
      </c>
      <c r="B235" s="46" t="s">
        <v>43</v>
      </c>
      <c r="C235" s="46" t="s">
        <v>17</v>
      </c>
      <c r="D235" s="46">
        <v>100</v>
      </c>
      <c r="E235" s="47">
        <v>2601</v>
      </c>
      <c r="F235" s="47">
        <v>2611</v>
      </c>
      <c r="G235" s="46">
        <v>2617</v>
      </c>
      <c r="H235" s="26">
        <f t="shared" si="63"/>
        <v>1000</v>
      </c>
      <c r="I235" s="26">
        <f t="shared" si="64"/>
        <v>600</v>
      </c>
      <c r="J235" s="26">
        <f t="shared" si="65"/>
        <v>1600</v>
      </c>
    </row>
    <row r="236" spans="1:10">
      <c r="A236" s="19">
        <v>45608</v>
      </c>
      <c r="B236" s="46" t="s">
        <v>42</v>
      </c>
      <c r="C236" s="46" t="s">
        <v>17</v>
      </c>
      <c r="D236" s="46">
        <v>5000</v>
      </c>
      <c r="E236" s="47">
        <v>30.25</v>
      </c>
      <c r="F236" s="47">
        <v>30.55</v>
      </c>
      <c r="G236" s="46">
        <v>30.77</v>
      </c>
      <c r="H236" s="26">
        <f t="shared" si="63"/>
        <v>1500.0000000000036</v>
      </c>
      <c r="I236" s="26">
        <f t="shared" si="64"/>
        <v>1099.9999999999943</v>
      </c>
      <c r="J236" s="26">
        <f t="shared" si="65"/>
        <v>2599.9999999999982</v>
      </c>
    </row>
    <row r="237" spans="1:10">
      <c r="A237" s="19">
        <v>45603</v>
      </c>
      <c r="B237" s="46" t="s">
        <v>43</v>
      </c>
      <c r="C237" s="46" t="s">
        <v>17</v>
      </c>
      <c r="D237" s="46">
        <v>100</v>
      </c>
      <c r="E237" s="47">
        <v>2658</v>
      </c>
      <c r="F237" s="47">
        <v>2668</v>
      </c>
      <c r="G237" s="46">
        <v>2678</v>
      </c>
      <c r="H237" s="26">
        <f t="shared" si="63"/>
        <v>1000</v>
      </c>
      <c r="I237" s="26">
        <f t="shared" si="64"/>
        <v>1000</v>
      </c>
      <c r="J237" s="26">
        <f t="shared" si="65"/>
        <v>2000</v>
      </c>
    </row>
    <row r="238" spans="1:10">
      <c r="A238" s="19">
        <v>45603</v>
      </c>
      <c r="B238" s="46" t="s">
        <v>42</v>
      </c>
      <c r="C238" s="46" t="s">
        <v>17</v>
      </c>
      <c r="D238" s="46">
        <v>5000</v>
      </c>
      <c r="E238" s="47">
        <v>31.05</v>
      </c>
      <c r="F238" s="47">
        <v>31.35</v>
      </c>
      <c r="G238" s="46">
        <v>31.65</v>
      </c>
      <c r="H238" s="26">
        <f t="shared" si="63"/>
        <v>1500.0000000000036</v>
      </c>
      <c r="I238" s="26">
        <f t="shared" si="64"/>
        <v>1499.9999999999859</v>
      </c>
      <c r="J238" s="26">
        <f t="shared" si="65"/>
        <v>2999.9999999999895</v>
      </c>
    </row>
    <row r="239" spans="1:10">
      <c r="A239" s="19">
        <v>45600</v>
      </c>
      <c r="B239" s="46" t="s">
        <v>42</v>
      </c>
      <c r="C239" s="46" t="s">
        <v>17</v>
      </c>
      <c r="D239" s="46">
        <v>5000</v>
      </c>
      <c r="E239" s="47">
        <v>32.700000000000003</v>
      </c>
      <c r="F239" s="47">
        <v>32.200000000000003</v>
      </c>
      <c r="G239" s="46"/>
      <c r="H239" s="26">
        <f t="shared" si="63"/>
        <v>-2500</v>
      </c>
      <c r="I239" s="26">
        <f t="shared" si="64"/>
        <v>0</v>
      </c>
      <c r="J239" s="26">
        <f t="shared" si="65"/>
        <v>-2500</v>
      </c>
    </row>
    <row r="240" spans="1:10">
      <c r="A240" s="19">
        <v>45600</v>
      </c>
      <c r="B240" s="46" t="s">
        <v>43</v>
      </c>
      <c r="C240" s="46" t="s">
        <v>17</v>
      </c>
      <c r="D240" s="46">
        <v>100</v>
      </c>
      <c r="E240" s="47">
        <v>2740</v>
      </c>
      <c r="F240" s="47">
        <v>2748</v>
      </c>
      <c r="G240" s="46"/>
      <c r="H240" s="26">
        <f t="shared" si="63"/>
        <v>800</v>
      </c>
      <c r="I240" s="26">
        <f t="shared" si="64"/>
        <v>0</v>
      </c>
      <c r="J240" s="26">
        <f t="shared" si="65"/>
        <v>800</v>
      </c>
    </row>
    <row r="241" spans="1:10">
      <c r="A241" s="19">
        <v>45597</v>
      </c>
      <c r="B241" s="46" t="s">
        <v>42</v>
      </c>
      <c r="C241" s="46" t="s">
        <v>17</v>
      </c>
      <c r="D241" s="46">
        <v>5000</v>
      </c>
      <c r="E241" s="47">
        <v>32.9</v>
      </c>
      <c r="F241" s="47">
        <v>32.4</v>
      </c>
      <c r="G241" s="46"/>
      <c r="H241" s="26">
        <f t="shared" si="63"/>
        <v>-2500</v>
      </c>
      <c r="I241" s="26">
        <f t="shared" si="64"/>
        <v>0</v>
      </c>
      <c r="J241" s="26">
        <f t="shared" si="65"/>
        <v>-2500</v>
      </c>
    </row>
    <row r="242" spans="1:10">
      <c r="A242" s="19">
        <v>45597</v>
      </c>
      <c r="B242" s="46" t="s">
        <v>43</v>
      </c>
      <c r="C242" s="46" t="s">
        <v>17</v>
      </c>
      <c r="D242" s="46">
        <v>100</v>
      </c>
      <c r="E242" s="47">
        <v>2752</v>
      </c>
      <c r="F242" s="47">
        <v>2762</v>
      </c>
      <c r="G242" s="46"/>
      <c r="H242" s="26">
        <f t="shared" si="63"/>
        <v>1000</v>
      </c>
      <c r="I242" s="26">
        <f t="shared" si="64"/>
        <v>0</v>
      </c>
      <c r="J242" s="26">
        <f t="shared" si="65"/>
        <v>1000</v>
      </c>
    </row>
    <row r="243" spans="1:10">
      <c r="A243" s="19">
        <v>45596</v>
      </c>
      <c r="B243" s="46" t="s">
        <v>43</v>
      </c>
      <c r="C243" s="46" t="s">
        <v>17</v>
      </c>
      <c r="D243" s="46">
        <v>100</v>
      </c>
      <c r="E243" s="47">
        <v>2775</v>
      </c>
      <c r="F243" s="47">
        <v>2782</v>
      </c>
      <c r="G243" s="46"/>
      <c r="H243" s="26">
        <f t="shared" si="63"/>
        <v>700</v>
      </c>
      <c r="I243" s="26">
        <f t="shared" si="64"/>
        <v>0</v>
      </c>
      <c r="J243" s="26">
        <f t="shared" si="65"/>
        <v>700</v>
      </c>
    </row>
    <row r="244" spans="1:10">
      <c r="A244" s="19">
        <v>45596</v>
      </c>
      <c r="B244" s="46" t="s">
        <v>42</v>
      </c>
      <c r="C244" s="46" t="s">
        <v>17</v>
      </c>
      <c r="D244" s="46">
        <v>5000</v>
      </c>
      <c r="E244" s="47">
        <v>33.450000000000003</v>
      </c>
      <c r="F244" s="47">
        <v>32.9</v>
      </c>
      <c r="G244" s="46"/>
      <c r="H244" s="26">
        <f t="shared" si="63"/>
        <v>-2750.0000000000214</v>
      </c>
      <c r="I244" s="26">
        <f t="shared" si="64"/>
        <v>0</v>
      </c>
      <c r="J244" s="26">
        <f t="shared" si="65"/>
        <v>-2750.0000000000214</v>
      </c>
    </row>
    <row r="245" spans="1:10">
      <c r="A245" s="19">
        <v>45595</v>
      </c>
      <c r="B245" s="46" t="s">
        <v>43</v>
      </c>
      <c r="C245" s="46" t="s">
        <v>17</v>
      </c>
      <c r="D245" s="46">
        <v>100</v>
      </c>
      <c r="E245" s="47">
        <v>2779</v>
      </c>
      <c r="F245" s="47">
        <v>2789</v>
      </c>
      <c r="G245" s="46"/>
      <c r="H245" s="26">
        <f t="shared" si="63"/>
        <v>1000</v>
      </c>
      <c r="I245" s="26">
        <f t="shared" si="64"/>
        <v>0</v>
      </c>
      <c r="J245" s="26">
        <f t="shared" si="65"/>
        <v>1000</v>
      </c>
    </row>
    <row r="247" spans="1:10">
      <c r="A247" s="19">
        <v>45594</v>
      </c>
      <c r="B247" s="46" t="s">
        <v>42</v>
      </c>
      <c r="C247" s="46" t="s">
        <v>14</v>
      </c>
      <c r="D247" s="46">
        <v>5000</v>
      </c>
      <c r="E247" s="47">
        <v>33.799999999999997</v>
      </c>
      <c r="F247" s="47">
        <v>34.299999999999997</v>
      </c>
      <c r="G247" s="46"/>
      <c r="H247" s="26">
        <f t="shared" ref="H247:H253" si="66">(IF(C247="SHORT",E247-F247,IF(C247="LONG",F247-E247)))*D247</f>
        <v>-2500</v>
      </c>
      <c r="I247" s="26">
        <f t="shared" ref="I247:I253" si="67">(IF(C247="SHORT",IF(G247="",0,F247-G247),IF(C247="LONG",IF(G247="",0,G247-F247))))*D247</f>
        <v>0</v>
      </c>
      <c r="J247" s="26">
        <f t="shared" ref="J247:J253" si="68">H247+I247+L247</f>
        <v>-2500</v>
      </c>
    </row>
    <row r="248" spans="1:10">
      <c r="A248" s="19">
        <v>45593</v>
      </c>
      <c r="B248" s="46" t="s">
        <v>43</v>
      </c>
      <c r="C248" s="46" t="s">
        <v>17</v>
      </c>
      <c r="D248" s="46">
        <v>100</v>
      </c>
      <c r="E248" s="47">
        <v>2729</v>
      </c>
      <c r="F248" s="47">
        <v>2739</v>
      </c>
      <c r="G248" s="46">
        <v>2745.9</v>
      </c>
      <c r="H248" s="26">
        <f t="shared" si="66"/>
        <v>1000</v>
      </c>
      <c r="I248" s="26">
        <f t="shared" si="67"/>
        <v>690.00000000000909</v>
      </c>
      <c r="J248" s="26">
        <f t="shared" si="68"/>
        <v>1690.0000000000091</v>
      </c>
    </row>
    <row r="249" spans="1:10">
      <c r="A249" s="19">
        <v>45593</v>
      </c>
      <c r="B249" s="46" t="s">
        <v>42</v>
      </c>
      <c r="C249" s="46" t="s">
        <v>17</v>
      </c>
      <c r="D249" s="46">
        <v>5000</v>
      </c>
      <c r="E249" s="47">
        <v>33.35</v>
      </c>
      <c r="F249" s="47">
        <v>33.65</v>
      </c>
      <c r="G249" s="46">
        <v>33.950000000000003</v>
      </c>
      <c r="H249" s="26">
        <f t="shared" si="66"/>
        <v>1499.9999999999859</v>
      </c>
      <c r="I249" s="26">
        <f t="shared" si="67"/>
        <v>1500.0000000000214</v>
      </c>
      <c r="J249" s="26">
        <f t="shared" si="68"/>
        <v>3000.0000000000073</v>
      </c>
    </row>
    <row r="250" spans="1:10">
      <c r="A250" s="19">
        <v>45587</v>
      </c>
      <c r="B250" s="46" t="s">
        <v>43</v>
      </c>
      <c r="C250" s="46" t="s">
        <v>14</v>
      </c>
      <c r="D250" s="46">
        <v>100</v>
      </c>
      <c r="E250" s="47">
        <v>2736</v>
      </c>
      <c r="F250" s="47">
        <v>2730</v>
      </c>
      <c r="G250" s="46"/>
      <c r="H250" s="26">
        <f t="shared" si="66"/>
        <v>600</v>
      </c>
      <c r="I250" s="26">
        <f t="shared" si="67"/>
        <v>0</v>
      </c>
      <c r="J250" s="26">
        <f t="shared" si="68"/>
        <v>600</v>
      </c>
    </row>
    <row r="251" spans="1:10">
      <c r="A251" s="19">
        <v>45583</v>
      </c>
      <c r="B251" s="46" t="s">
        <v>43</v>
      </c>
      <c r="C251" s="46" t="s">
        <v>17</v>
      </c>
      <c r="D251" s="46">
        <v>100</v>
      </c>
      <c r="E251" s="47">
        <v>2705</v>
      </c>
      <c r="F251" s="47">
        <v>2715</v>
      </c>
      <c r="G251" s="46">
        <v>2722</v>
      </c>
      <c r="H251" s="26">
        <f t="shared" si="66"/>
        <v>1000</v>
      </c>
      <c r="I251" s="26">
        <f t="shared" si="67"/>
        <v>700</v>
      </c>
      <c r="J251" s="26">
        <f t="shared" si="68"/>
        <v>1700</v>
      </c>
    </row>
    <row r="252" spans="1:10">
      <c r="A252" s="19">
        <v>45581</v>
      </c>
      <c r="B252" s="46" t="s">
        <v>42</v>
      </c>
      <c r="C252" s="46" t="s">
        <v>17</v>
      </c>
      <c r="D252" s="46">
        <v>5000</v>
      </c>
      <c r="E252" s="47">
        <v>31.7</v>
      </c>
      <c r="F252" s="47">
        <v>32.17</v>
      </c>
      <c r="G252" s="46"/>
      <c r="H252" s="26">
        <f t="shared" si="66"/>
        <v>2350.0000000000123</v>
      </c>
      <c r="I252" s="26">
        <f t="shared" si="67"/>
        <v>0</v>
      </c>
      <c r="J252" s="26">
        <f t="shared" si="68"/>
        <v>2350.0000000000123</v>
      </c>
    </row>
    <row r="253" spans="1:10">
      <c r="A253" s="19">
        <v>45580</v>
      </c>
      <c r="B253" s="46" t="s">
        <v>43</v>
      </c>
      <c r="C253" s="46" t="s">
        <v>17</v>
      </c>
      <c r="D253" s="46">
        <v>100</v>
      </c>
      <c r="E253" s="47">
        <v>2648</v>
      </c>
      <c r="F253" s="47">
        <v>2658</v>
      </c>
      <c r="G253" s="46">
        <v>2668</v>
      </c>
      <c r="H253" s="26">
        <f t="shared" si="66"/>
        <v>1000</v>
      </c>
      <c r="I253" s="26">
        <f t="shared" si="67"/>
        <v>1000</v>
      </c>
      <c r="J253" s="26">
        <f t="shared" si="68"/>
        <v>2000</v>
      </c>
    </row>
    <row r="254" spans="1:10">
      <c r="A254" s="19">
        <v>45576</v>
      </c>
      <c r="B254" s="46" t="s">
        <v>42</v>
      </c>
      <c r="C254" s="46" t="s">
        <v>17</v>
      </c>
      <c r="D254" s="46">
        <v>5000</v>
      </c>
      <c r="E254" s="47">
        <v>31.1</v>
      </c>
      <c r="F254" s="47">
        <v>31.4</v>
      </c>
      <c r="G254" s="46">
        <v>31.62</v>
      </c>
      <c r="H254" s="26">
        <f t="shared" ref="H254:H261" si="69">(IF(C254="SHORT",E254-F254,IF(C254="LONG",F254-E254)))*D254</f>
        <v>1499.9999999999859</v>
      </c>
      <c r="I254" s="26">
        <f t="shared" ref="I254:I261" si="70">(IF(C254="SHORT",IF(G254="",0,F254-G254),IF(C254="LONG",IF(G254="",0,G254-F254))))*D254</f>
        <v>1100.0000000000121</v>
      </c>
      <c r="J254" s="26">
        <f t="shared" ref="J254:J261" si="71">H254+I254+L254</f>
        <v>2599.9999999999982</v>
      </c>
    </row>
    <row r="255" spans="1:10">
      <c r="A255" s="19">
        <v>45576</v>
      </c>
      <c r="B255" s="46" t="s">
        <v>43</v>
      </c>
      <c r="C255" s="46" t="s">
        <v>17</v>
      </c>
      <c r="D255" s="46">
        <v>1</v>
      </c>
      <c r="E255" s="47">
        <v>2640</v>
      </c>
      <c r="F255" s="47">
        <v>2650</v>
      </c>
      <c r="G255" s="46">
        <v>2660</v>
      </c>
      <c r="H255" s="26">
        <f t="shared" si="69"/>
        <v>10</v>
      </c>
      <c r="I255" s="26">
        <f t="shared" si="70"/>
        <v>10</v>
      </c>
      <c r="J255" s="26">
        <f t="shared" si="71"/>
        <v>20</v>
      </c>
    </row>
    <row r="256" spans="1:10">
      <c r="A256" s="19">
        <v>45573</v>
      </c>
      <c r="B256" s="46" t="s">
        <v>43</v>
      </c>
      <c r="C256" s="46" t="s">
        <v>17</v>
      </c>
      <c r="D256" s="46">
        <v>100</v>
      </c>
      <c r="E256" s="47">
        <v>2639</v>
      </c>
      <c r="F256" s="47">
        <v>2652</v>
      </c>
      <c r="G256" s="46"/>
      <c r="H256" s="26">
        <f t="shared" si="69"/>
        <v>1300</v>
      </c>
      <c r="I256" s="26">
        <f t="shared" si="70"/>
        <v>0</v>
      </c>
      <c r="J256" s="26">
        <f t="shared" si="71"/>
        <v>1300</v>
      </c>
    </row>
    <row r="257" spans="1:10">
      <c r="A257" s="19">
        <v>45569</v>
      </c>
      <c r="B257" s="46" t="s">
        <v>42</v>
      </c>
      <c r="C257" s="46" t="s">
        <v>14</v>
      </c>
      <c r="D257" s="46">
        <v>5000</v>
      </c>
      <c r="E257" s="47">
        <v>31.9</v>
      </c>
      <c r="F257" s="47">
        <v>31.65</v>
      </c>
      <c r="G257" s="46">
        <v>31.42</v>
      </c>
      <c r="H257" s="26">
        <f t="shared" si="69"/>
        <v>1250</v>
      </c>
      <c r="I257" s="26">
        <f t="shared" si="70"/>
        <v>1149.9999999999843</v>
      </c>
      <c r="J257" s="26">
        <f t="shared" si="71"/>
        <v>2399.9999999999845</v>
      </c>
    </row>
    <row r="258" spans="1:10">
      <c r="A258" s="19">
        <v>45568</v>
      </c>
      <c r="B258" s="46" t="s">
        <v>43</v>
      </c>
      <c r="C258" s="46" t="s">
        <v>17</v>
      </c>
      <c r="D258" s="46">
        <v>100</v>
      </c>
      <c r="E258" s="47">
        <v>2643</v>
      </c>
      <c r="F258" s="47">
        <v>2653</v>
      </c>
      <c r="G258" s="46">
        <v>2662</v>
      </c>
      <c r="H258" s="26">
        <f t="shared" si="69"/>
        <v>1000</v>
      </c>
      <c r="I258" s="26">
        <f t="shared" si="70"/>
        <v>900</v>
      </c>
      <c r="J258" s="26">
        <f t="shared" si="71"/>
        <v>1900</v>
      </c>
    </row>
    <row r="259" spans="1:10">
      <c r="A259" s="19">
        <v>45567</v>
      </c>
      <c r="B259" s="46" t="s">
        <v>42</v>
      </c>
      <c r="C259" s="46" t="s">
        <v>14</v>
      </c>
      <c r="D259" s="46">
        <v>5000</v>
      </c>
      <c r="E259" s="47">
        <v>31.55</v>
      </c>
      <c r="F259" s="47">
        <v>32.049999999999997</v>
      </c>
      <c r="G259" s="46"/>
      <c r="H259" s="26">
        <f t="shared" si="69"/>
        <v>-2499.9999999999823</v>
      </c>
      <c r="I259" s="26">
        <f t="shared" si="70"/>
        <v>0</v>
      </c>
      <c r="J259" s="26">
        <f t="shared" si="71"/>
        <v>-2499.9999999999823</v>
      </c>
    </row>
    <row r="260" spans="1:10">
      <c r="A260" s="19">
        <v>45566</v>
      </c>
      <c r="B260" s="46" t="s">
        <v>43</v>
      </c>
      <c r="C260" s="46" t="s">
        <v>14</v>
      </c>
      <c r="D260" s="46">
        <v>100</v>
      </c>
      <c r="E260" s="47">
        <v>2650</v>
      </c>
      <c r="F260" s="47">
        <v>2664</v>
      </c>
      <c r="G260" s="46"/>
      <c r="H260" s="26">
        <f t="shared" si="69"/>
        <v>-1400</v>
      </c>
      <c r="I260" s="26">
        <f t="shared" si="70"/>
        <v>0</v>
      </c>
      <c r="J260" s="26">
        <f t="shared" si="71"/>
        <v>-1400</v>
      </c>
    </row>
    <row r="261" spans="1:10">
      <c r="A261" s="19">
        <v>45566</v>
      </c>
      <c r="B261" s="46" t="s">
        <v>42</v>
      </c>
      <c r="C261" s="46" t="s">
        <v>14</v>
      </c>
      <c r="D261" s="46">
        <v>5000</v>
      </c>
      <c r="E261" s="47">
        <v>31.45</v>
      </c>
      <c r="F261" s="47">
        <v>31</v>
      </c>
      <c r="G261" s="46"/>
      <c r="H261" s="26">
        <f t="shared" si="69"/>
        <v>2249.9999999999964</v>
      </c>
      <c r="I261" s="26">
        <f t="shared" si="70"/>
        <v>0</v>
      </c>
      <c r="J261" s="26">
        <f t="shared" si="71"/>
        <v>2249.9999999999964</v>
      </c>
    </row>
    <row r="262" spans="1:10">
      <c r="E262" s="153"/>
      <c r="F262" s="153"/>
    </row>
    <row r="263" spans="1:10">
      <c r="A263" s="19">
        <v>45562</v>
      </c>
      <c r="B263" s="46" t="s">
        <v>42</v>
      </c>
      <c r="C263" s="46" t="s">
        <v>14</v>
      </c>
      <c r="D263" s="46">
        <v>5000</v>
      </c>
      <c r="E263" s="47">
        <v>32.25</v>
      </c>
      <c r="F263" s="47">
        <v>31.9</v>
      </c>
      <c r="G263" s="46">
        <v>31.5</v>
      </c>
      <c r="H263" s="26">
        <f t="shared" ref="H263:H269" si="72">(IF(C263="SHORT",E263-F263,IF(C263="LONG",F263-E263)))*D263</f>
        <v>1750.000000000007</v>
      </c>
      <c r="I263" s="26">
        <f t="shared" ref="I263:I269" si="73">(IF(C263="SHORT",IF(G263="",0,F263-G263),IF(C263="LONG",IF(G263="",0,G263-F263))))*D263</f>
        <v>1999.999999999993</v>
      </c>
      <c r="J263" s="26">
        <f t="shared" ref="J263:J269" si="74">H263+I263+L263</f>
        <v>3750</v>
      </c>
    </row>
    <row r="264" spans="1:10">
      <c r="A264" s="19">
        <v>45561</v>
      </c>
      <c r="B264" s="46" t="s">
        <v>42</v>
      </c>
      <c r="C264" s="46" t="s">
        <v>14</v>
      </c>
      <c r="D264" s="46">
        <v>5000</v>
      </c>
      <c r="E264" s="47">
        <v>32.049999999999997</v>
      </c>
      <c r="F264" s="47">
        <v>32.549999999999997</v>
      </c>
      <c r="G264" s="46"/>
      <c r="H264" s="26">
        <f t="shared" si="72"/>
        <v>-2500</v>
      </c>
      <c r="I264" s="26">
        <f t="shared" si="73"/>
        <v>0</v>
      </c>
      <c r="J264" s="26">
        <f t="shared" si="74"/>
        <v>-2500</v>
      </c>
    </row>
    <row r="265" spans="1:10">
      <c r="A265" s="19">
        <v>45560</v>
      </c>
      <c r="B265" s="46" t="s">
        <v>42</v>
      </c>
      <c r="C265" s="46" t="s">
        <v>14</v>
      </c>
      <c r="D265" s="46">
        <v>5000</v>
      </c>
      <c r="E265" s="47">
        <v>31.8</v>
      </c>
      <c r="F265" s="47">
        <v>32.299999999999997</v>
      </c>
      <c r="G265" s="46"/>
      <c r="H265" s="26">
        <f t="shared" si="72"/>
        <v>-2499.9999999999823</v>
      </c>
      <c r="I265" s="26">
        <f t="shared" si="73"/>
        <v>0</v>
      </c>
      <c r="J265" s="26">
        <f t="shared" si="74"/>
        <v>-2499.9999999999823</v>
      </c>
    </row>
    <row r="266" spans="1:10">
      <c r="A266" s="19">
        <v>45559</v>
      </c>
      <c r="B266" s="46" t="s">
        <v>42</v>
      </c>
      <c r="C266" s="46" t="s">
        <v>14</v>
      </c>
      <c r="D266" s="46">
        <v>5000</v>
      </c>
      <c r="E266" s="47">
        <v>31.15</v>
      </c>
      <c r="F266" s="47">
        <v>30.7</v>
      </c>
      <c r="G266" s="46"/>
      <c r="H266" s="26">
        <f t="shared" si="72"/>
        <v>2249.9999999999964</v>
      </c>
      <c r="I266" s="26">
        <f t="shared" si="73"/>
        <v>0</v>
      </c>
      <c r="J266" s="26">
        <f t="shared" si="74"/>
        <v>2249.9999999999964</v>
      </c>
    </row>
    <row r="267" spans="1:10">
      <c r="A267" s="19">
        <v>45558</v>
      </c>
      <c r="B267" s="46" t="s">
        <v>43</v>
      </c>
      <c r="C267" s="46" t="s">
        <v>14</v>
      </c>
      <c r="D267" s="46">
        <v>100</v>
      </c>
      <c r="E267" s="47">
        <v>2617</v>
      </c>
      <c r="F267" s="47">
        <v>2632</v>
      </c>
      <c r="G267" s="46"/>
      <c r="H267" s="26">
        <f t="shared" si="72"/>
        <v>-1500</v>
      </c>
      <c r="I267" s="26">
        <f t="shared" si="73"/>
        <v>0</v>
      </c>
      <c r="J267" s="26">
        <f t="shared" si="74"/>
        <v>-1500</v>
      </c>
    </row>
    <row r="268" spans="1:10">
      <c r="A268" s="19">
        <v>45558</v>
      </c>
      <c r="B268" s="46" t="s">
        <v>42</v>
      </c>
      <c r="C268" s="46" t="s">
        <v>14</v>
      </c>
      <c r="D268" s="46">
        <v>5000</v>
      </c>
      <c r="E268" s="47">
        <v>30.6</v>
      </c>
      <c r="F268" s="47">
        <v>31.1</v>
      </c>
      <c r="G268" s="46"/>
      <c r="H268" s="26">
        <f t="shared" si="72"/>
        <v>-2500</v>
      </c>
      <c r="I268" s="26">
        <f t="shared" si="73"/>
        <v>0</v>
      </c>
      <c r="J268" s="26">
        <f t="shared" si="74"/>
        <v>-2500</v>
      </c>
    </row>
    <row r="269" spans="1:10">
      <c r="A269" s="19">
        <v>45555</v>
      </c>
      <c r="B269" s="46" t="s">
        <v>42</v>
      </c>
      <c r="C269" s="46" t="s">
        <v>14</v>
      </c>
      <c r="D269" s="46">
        <v>5000</v>
      </c>
      <c r="E269" s="47">
        <v>31.2</v>
      </c>
      <c r="F269" s="47">
        <v>30.8</v>
      </c>
      <c r="G269" s="46"/>
      <c r="H269" s="26">
        <f t="shared" si="72"/>
        <v>1999.999999999993</v>
      </c>
      <c r="I269" s="26">
        <f t="shared" si="73"/>
        <v>0</v>
      </c>
      <c r="J269" s="26">
        <f t="shared" si="74"/>
        <v>1999.999999999993</v>
      </c>
    </row>
    <row r="270" spans="1:10">
      <c r="A270" s="19">
        <v>45554</v>
      </c>
      <c r="B270" s="46" t="s">
        <v>42</v>
      </c>
      <c r="C270" s="46" t="s">
        <v>14</v>
      </c>
      <c r="D270" s="46">
        <v>5000</v>
      </c>
      <c r="E270" s="47">
        <v>31.12</v>
      </c>
      <c r="F270" s="47">
        <v>30.62</v>
      </c>
      <c r="G270" s="46"/>
      <c r="H270" s="26">
        <f t="shared" ref="H270:H284" si="75">(IF(C270="SHORT",E270-F270,IF(C270="LONG",F270-E270)))*D270</f>
        <v>2500</v>
      </c>
      <c r="I270" s="26">
        <f t="shared" ref="I270:I284" si="76">(IF(C270="SHORT",IF(G270="",0,F270-G270),IF(C270="LONG",IF(G270="",0,G270-F270))))*D270</f>
        <v>0</v>
      </c>
      <c r="J270" s="26">
        <f t="shared" ref="J270:J284" si="77">H270+I270+L270</f>
        <v>2500</v>
      </c>
    </row>
    <row r="271" spans="1:10">
      <c r="A271" s="19">
        <v>45554</v>
      </c>
      <c r="B271" s="46" t="s">
        <v>43</v>
      </c>
      <c r="C271" s="46" t="s">
        <v>14</v>
      </c>
      <c r="D271" s="46">
        <v>100</v>
      </c>
      <c r="E271" s="47">
        <v>2580</v>
      </c>
      <c r="F271" s="47">
        <v>2566.5</v>
      </c>
      <c r="G271" s="46"/>
      <c r="H271" s="26">
        <f t="shared" si="75"/>
        <v>1350</v>
      </c>
      <c r="I271" s="26">
        <f t="shared" si="76"/>
        <v>0</v>
      </c>
      <c r="J271" s="26">
        <f t="shared" si="77"/>
        <v>1350</v>
      </c>
    </row>
    <row r="272" spans="1:10">
      <c r="A272" s="19">
        <v>45553</v>
      </c>
      <c r="B272" s="46" t="s">
        <v>43</v>
      </c>
      <c r="C272" s="46" t="s">
        <v>14</v>
      </c>
      <c r="D272" s="46">
        <v>100</v>
      </c>
      <c r="E272" s="47">
        <v>2580</v>
      </c>
      <c r="F272" s="47">
        <v>2567</v>
      </c>
      <c r="G272" s="46"/>
      <c r="H272" s="26">
        <f t="shared" si="75"/>
        <v>1300</v>
      </c>
      <c r="I272" s="26">
        <f t="shared" si="76"/>
        <v>0</v>
      </c>
      <c r="J272" s="26">
        <f t="shared" si="77"/>
        <v>1300</v>
      </c>
    </row>
    <row r="273" spans="1:10">
      <c r="A273" s="19">
        <v>45551</v>
      </c>
      <c r="B273" s="46" t="s">
        <v>43</v>
      </c>
      <c r="C273" s="46" t="s">
        <v>14</v>
      </c>
      <c r="D273" s="46">
        <v>100</v>
      </c>
      <c r="E273" s="47">
        <v>2588</v>
      </c>
      <c r="F273" s="47">
        <v>2575.4</v>
      </c>
      <c r="G273" s="46"/>
      <c r="H273" s="26">
        <f t="shared" si="75"/>
        <v>1259.9999999999909</v>
      </c>
      <c r="I273" s="26">
        <f t="shared" si="76"/>
        <v>0</v>
      </c>
      <c r="J273" s="26">
        <f t="shared" si="77"/>
        <v>1259.9999999999909</v>
      </c>
    </row>
    <row r="274" spans="1:10">
      <c r="A274" s="19">
        <v>45548</v>
      </c>
      <c r="B274" s="46" t="s">
        <v>43</v>
      </c>
      <c r="C274" s="46" t="s">
        <v>14</v>
      </c>
      <c r="D274" s="46">
        <v>100</v>
      </c>
      <c r="E274" s="47">
        <v>2570</v>
      </c>
      <c r="F274" s="47">
        <v>2583</v>
      </c>
      <c r="G274" s="46"/>
      <c r="H274" s="26">
        <f t="shared" si="75"/>
        <v>-1300</v>
      </c>
      <c r="I274" s="26">
        <f t="shared" si="76"/>
        <v>0</v>
      </c>
      <c r="J274" s="26">
        <f t="shared" si="77"/>
        <v>-1300</v>
      </c>
    </row>
    <row r="275" spans="1:10">
      <c r="A275" s="19">
        <v>45547</v>
      </c>
      <c r="B275" s="46" t="s">
        <v>42</v>
      </c>
      <c r="C275" s="46" t="s">
        <v>14</v>
      </c>
      <c r="D275" s="46">
        <v>5000</v>
      </c>
      <c r="E275" s="47">
        <v>28.88</v>
      </c>
      <c r="F275" s="47">
        <v>29.38</v>
      </c>
      <c r="G275" s="46"/>
      <c r="H275" s="26">
        <f t="shared" si="75"/>
        <v>-2500</v>
      </c>
      <c r="I275" s="26">
        <f t="shared" si="76"/>
        <v>0</v>
      </c>
      <c r="J275" s="26">
        <f t="shared" si="77"/>
        <v>-2500</v>
      </c>
    </row>
    <row r="276" spans="1:10">
      <c r="A276" s="19">
        <v>45547</v>
      </c>
      <c r="B276" s="46" t="s">
        <v>43</v>
      </c>
      <c r="C276" s="46" t="s">
        <v>14</v>
      </c>
      <c r="D276" s="46">
        <v>100</v>
      </c>
      <c r="E276" s="47">
        <v>2520</v>
      </c>
      <c r="F276" s="47">
        <v>2533</v>
      </c>
      <c r="G276" s="46"/>
      <c r="H276" s="26">
        <f t="shared" si="75"/>
        <v>-1300</v>
      </c>
      <c r="I276" s="26">
        <f t="shared" si="76"/>
        <v>0</v>
      </c>
      <c r="J276" s="26">
        <f t="shared" si="77"/>
        <v>-1300</v>
      </c>
    </row>
    <row r="277" spans="1:10">
      <c r="A277" s="19">
        <v>45546</v>
      </c>
      <c r="B277" s="46" t="s">
        <v>43</v>
      </c>
      <c r="C277" s="46" t="s">
        <v>14</v>
      </c>
      <c r="D277" s="46">
        <v>100</v>
      </c>
      <c r="E277" s="47">
        <v>2527</v>
      </c>
      <c r="F277" s="47">
        <v>2517</v>
      </c>
      <c r="G277" s="46">
        <v>2507</v>
      </c>
      <c r="H277" s="26">
        <f t="shared" si="75"/>
        <v>1000</v>
      </c>
      <c r="I277" s="26">
        <f t="shared" si="76"/>
        <v>1000</v>
      </c>
      <c r="J277" s="26">
        <f t="shared" si="77"/>
        <v>2000</v>
      </c>
    </row>
    <row r="278" spans="1:10">
      <c r="A278" s="19">
        <v>45545</v>
      </c>
      <c r="B278" s="46" t="s">
        <v>43</v>
      </c>
      <c r="C278" s="46" t="s">
        <v>17</v>
      </c>
      <c r="D278" s="46">
        <v>100</v>
      </c>
      <c r="E278" s="47">
        <v>2500</v>
      </c>
      <c r="F278" s="47">
        <v>2510</v>
      </c>
      <c r="G278" s="46">
        <v>2518</v>
      </c>
      <c r="H278" s="26">
        <f t="shared" si="75"/>
        <v>1000</v>
      </c>
      <c r="I278" s="26">
        <f t="shared" si="76"/>
        <v>800</v>
      </c>
      <c r="J278" s="26">
        <f t="shared" si="77"/>
        <v>1800</v>
      </c>
    </row>
    <row r="279" spans="1:10">
      <c r="A279" s="19">
        <v>45545</v>
      </c>
      <c r="B279" s="46" t="s">
        <v>42</v>
      </c>
      <c r="C279" s="46" t="s">
        <v>17</v>
      </c>
      <c r="D279" s="46">
        <v>5000</v>
      </c>
      <c r="E279" s="47">
        <v>28.27</v>
      </c>
      <c r="F279" s="47">
        <v>28.85</v>
      </c>
      <c r="G279" s="46"/>
      <c r="H279" s="26">
        <f t="shared" si="75"/>
        <v>2900.0000000000091</v>
      </c>
      <c r="I279" s="26">
        <f t="shared" si="76"/>
        <v>0</v>
      </c>
      <c r="J279" s="26">
        <f t="shared" si="77"/>
        <v>2900.0000000000091</v>
      </c>
    </row>
    <row r="280" spans="1:10">
      <c r="A280" s="19">
        <v>45541</v>
      </c>
      <c r="B280" s="46" t="s">
        <v>43</v>
      </c>
      <c r="C280" s="46" t="s">
        <v>14</v>
      </c>
      <c r="D280" s="46">
        <v>100</v>
      </c>
      <c r="E280" s="47">
        <v>2521</v>
      </c>
      <c r="F280" s="47">
        <v>2511</v>
      </c>
      <c r="G280" s="46">
        <v>2501</v>
      </c>
      <c r="H280" s="26">
        <f t="shared" si="75"/>
        <v>1000</v>
      </c>
      <c r="I280" s="26">
        <f t="shared" si="76"/>
        <v>1000</v>
      </c>
      <c r="J280" s="26">
        <f t="shared" si="77"/>
        <v>2000</v>
      </c>
    </row>
    <row r="281" spans="1:10">
      <c r="A281" s="19">
        <v>45540</v>
      </c>
      <c r="B281" s="46" t="s">
        <v>42</v>
      </c>
      <c r="C281" s="46" t="s">
        <v>17</v>
      </c>
      <c r="D281" s="46">
        <v>5000</v>
      </c>
      <c r="E281" s="47">
        <v>28.27</v>
      </c>
      <c r="F281" s="47">
        <v>28.6</v>
      </c>
      <c r="G281" s="46">
        <v>29</v>
      </c>
      <c r="H281" s="26">
        <f t="shared" si="75"/>
        <v>1650.0000000000093</v>
      </c>
      <c r="I281" s="26">
        <f t="shared" si="76"/>
        <v>1999.999999999993</v>
      </c>
      <c r="J281" s="26">
        <f t="shared" si="77"/>
        <v>3650.0000000000023</v>
      </c>
    </row>
    <row r="282" spans="1:10">
      <c r="A282" s="19">
        <v>45540</v>
      </c>
      <c r="B282" s="46" t="s">
        <v>43</v>
      </c>
      <c r="C282" s="46" t="s">
        <v>17</v>
      </c>
      <c r="D282" s="46">
        <v>100</v>
      </c>
      <c r="E282" s="47">
        <v>2502</v>
      </c>
      <c r="F282" s="47">
        <v>2512</v>
      </c>
      <c r="G282" s="46">
        <v>2522</v>
      </c>
      <c r="H282" s="26">
        <f t="shared" si="75"/>
        <v>1000</v>
      </c>
      <c r="I282" s="26">
        <f t="shared" si="76"/>
        <v>1000</v>
      </c>
      <c r="J282" s="26">
        <f t="shared" si="77"/>
        <v>2000</v>
      </c>
    </row>
    <row r="283" spans="1:10">
      <c r="A283" s="19">
        <v>45539</v>
      </c>
      <c r="B283" s="46" t="s">
        <v>42</v>
      </c>
      <c r="C283" s="46" t="s">
        <v>17</v>
      </c>
      <c r="D283" s="46">
        <v>5000</v>
      </c>
      <c r="E283" s="47">
        <v>27.87</v>
      </c>
      <c r="F283" s="47">
        <v>28.35</v>
      </c>
      <c r="G283" s="46"/>
      <c r="H283" s="26">
        <f t="shared" si="75"/>
        <v>2400.0000000000023</v>
      </c>
      <c r="I283" s="26">
        <f t="shared" si="76"/>
        <v>0</v>
      </c>
      <c r="J283" s="26">
        <f t="shared" si="77"/>
        <v>2400.0000000000023</v>
      </c>
    </row>
    <row r="284" spans="1:10">
      <c r="A284" s="19">
        <v>45538</v>
      </c>
      <c r="B284" s="46" t="s">
        <v>43</v>
      </c>
      <c r="C284" s="46" t="s">
        <v>17</v>
      </c>
      <c r="D284" s="46">
        <v>100</v>
      </c>
      <c r="E284" s="47">
        <v>2493</v>
      </c>
      <c r="F284" s="47">
        <v>2505</v>
      </c>
      <c r="G284" s="46"/>
      <c r="H284" s="26">
        <f t="shared" si="75"/>
        <v>1200</v>
      </c>
      <c r="I284" s="26">
        <f t="shared" si="76"/>
        <v>0</v>
      </c>
      <c r="J284" s="26">
        <f t="shared" si="77"/>
        <v>1200</v>
      </c>
    </row>
    <row r="286" spans="1:10">
      <c r="A286" s="19">
        <v>45534</v>
      </c>
      <c r="B286" s="46" t="s">
        <v>43</v>
      </c>
      <c r="C286" s="46" t="s">
        <v>14</v>
      </c>
      <c r="D286" s="46">
        <v>100</v>
      </c>
      <c r="E286" s="47">
        <v>2522</v>
      </c>
      <c r="F286" s="47">
        <v>2512</v>
      </c>
      <c r="G286" s="46">
        <v>2502</v>
      </c>
      <c r="H286" s="26">
        <f t="shared" ref="H286:H306" si="78">(IF(C286="SHORT",E286-F286,IF(C286="LONG",F286-E286)))*D286</f>
        <v>1000</v>
      </c>
      <c r="I286" s="26">
        <f t="shared" ref="I286:I306" si="79">(IF(C286="SHORT",IF(G286="",0,F286-G286),IF(C286="LONG",IF(G286="",0,G286-F286))))*D286</f>
        <v>1000</v>
      </c>
      <c r="J286" s="26">
        <f t="shared" ref="J286:J306" si="80">H286+I286+L286</f>
        <v>2000</v>
      </c>
    </row>
    <row r="287" spans="1:10">
      <c r="A287" s="19">
        <v>45534</v>
      </c>
      <c r="B287" s="46" t="s">
        <v>42</v>
      </c>
      <c r="C287" s="46" t="s">
        <v>14</v>
      </c>
      <c r="D287" s="46">
        <v>5000</v>
      </c>
      <c r="E287" s="47">
        <v>29.55</v>
      </c>
      <c r="F287" s="47">
        <v>29.2</v>
      </c>
      <c r="G287" s="46">
        <v>28.8</v>
      </c>
      <c r="H287" s="26">
        <f t="shared" si="78"/>
        <v>1750.000000000007</v>
      </c>
      <c r="I287" s="26">
        <f t="shared" si="79"/>
        <v>1999.999999999993</v>
      </c>
      <c r="J287" s="26">
        <f t="shared" si="80"/>
        <v>3750</v>
      </c>
    </row>
    <row r="288" spans="1:10">
      <c r="A288" s="19">
        <v>45533</v>
      </c>
      <c r="B288" s="46" t="s">
        <v>42</v>
      </c>
      <c r="C288" s="46" t="s">
        <v>14</v>
      </c>
      <c r="D288" s="46">
        <v>5000</v>
      </c>
      <c r="E288" s="47">
        <v>29.65</v>
      </c>
      <c r="F288" s="47">
        <v>29.2</v>
      </c>
      <c r="G288" s="46"/>
      <c r="H288" s="26">
        <f t="shared" si="78"/>
        <v>2249.9999999999964</v>
      </c>
      <c r="I288" s="26">
        <f t="shared" si="79"/>
        <v>0</v>
      </c>
      <c r="J288" s="26">
        <f t="shared" si="80"/>
        <v>2249.9999999999964</v>
      </c>
    </row>
    <row r="289" spans="1:10">
      <c r="A289" s="19">
        <v>45533</v>
      </c>
      <c r="B289" s="46" t="s">
        <v>43</v>
      </c>
      <c r="C289" s="46" t="s">
        <v>14</v>
      </c>
      <c r="D289" s="46">
        <v>100</v>
      </c>
      <c r="E289" s="47">
        <v>2519</v>
      </c>
      <c r="F289" s="47">
        <v>2509</v>
      </c>
      <c r="G289" s="46">
        <v>2504</v>
      </c>
      <c r="H289" s="26">
        <f t="shared" si="78"/>
        <v>1000</v>
      </c>
      <c r="I289" s="26">
        <f t="shared" si="79"/>
        <v>500</v>
      </c>
      <c r="J289" s="26">
        <f t="shared" si="80"/>
        <v>1500</v>
      </c>
    </row>
    <row r="290" spans="1:10">
      <c r="A290" s="19">
        <v>45532</v>
      </c>
      <c r="B290" s="46" t="s">
        <v>43</v>
      </c>
      <c r="C290" s="46" t="s">
        <v>14</v>
      </c>
      <c r="D290" s="46">
        <v>100</v>
      </c>
      <c r="E290" s="47">
        <v>2502</v>
      </c>
      <c r="F290" s="47">
        <v>2516</v>
      </c>
      <c r="G290" s="46"/>
      <c r="H290" s="26">
        <f t="shared" si="78"/>
        <v>-1400</v>
      </c>
      <c r="I290" s="26">
        <f t="shared" si="79"/>
        <v>0</v>
      </c>
      <c r="J290" s="26">
        <f t="shared" si="80"/>
        <v>-1400</v>
      </c>
    </row>
    <row r="291" spans="1:10">
      <c r="A291" s="19">
        <v>45530</v>
      </c>
      <c r="B291" s="46" t="s">
        <v>42</v>
      </c>
      <c r="C291" s="46" t="s">
        <v>14</v>
      </c>
      <c r="D291" s="46">
        <v>5000</v>
      </c>
      <c r="E291" s="47">
        <v>30.1</v>
      </c>
      <c r="F291" s="47">
        <v>29.72</v>
      </c>
      <c r="G291" s="46"/>
      <c r="H291" s="26">
        <f t="shared" si="78"/>
        <v>1900.0000000000127</v>
      </c>
      <c r="I291" s="26">
        <f t="shared" si="79"/>
        <v>0</v>
      </c>
      <c r="J291" s="26">
        <f t="shared" si="80"/>
        <v>1900.0000000000127</v>
      </c>
    </row>
    <row r="292" spans="1:10">
      <c r="A292" s="19">
        <v>45530</v>
      </c>
      <c r="B292" s="46" t="s">
        <v>43</v>
      </c>
      <c r="C292" s="46" t="s">
        <v>14</v>
      </c>
      <c r="D292" s="46">
        <v>100</v>
      </c>
      <c r="E292" s="47">
        <v>2524</v>
      </c>
      <c r="F292" s="47">
        <v>2511</v>
      </c>
      <c r="G292" s="46"/>
      <c r="H292" s="26">
        <f t="shared" si="78"/>
        <v>1300</v>
      </c>
      <c r="I292" s="26">
        <f t="shared" si="79"/>
        <v>0</v>
      </c>
      <c r="J292" s="26">
        <f t="shared" si="80"/>
        <v>1300</v>
      </c>
    </row>
    <row r="293" spans="1:10">
      <c r="A293" s="19">
        <v>45527</v>
      </c>
      <c r="B293" s="46" t="s">
        <v>42</v>
      </c>
      <c r="C293" s="46" t="s">
        <v>14</v>
      </c>
      <c r="D293" s="46">
        <v>5000</v>
      </c>
      <c r="E293" s="47">
        <v>29.65</v>
      </c>
      <c r="F293" s="47">
        <v>30.15</v>
      </c>
      <c r="G293" s="46"/>
      <c r="H293" s="26">
        <f t="shared" si="78"/>
        <v>-2500</v>
      </c>
      <c r="I293" s="26">
        <f t="shared" si="79"/>
        <v>0</v>
      </c>
      <c r="J293" s="26">
        <f t="shared" si="80"/>
        <v>-2500</v>
      </c>
    </row>
    <row r="294" spans="1:10">
      <c r="A294" s="19">
        <v>45527</v>
      </c>
      <c r="B294" s="46" t="s">
        <v>43</v>
      </c>
      <c r="C294" s="46" t="s">
        <v>14</v>
      </c>
      <c r="D294" s="46">
        <v>100</v>
      </c>
      <c r="E294" s="47">
        <v>2502</v>
      </c>
      <c r="F294" s="47">
        <v>2516</v>
      </c>
      <c r="G294" s="46"/>
      <c r="H294" s="26">
        <f t="shared" si="78"/>
        <v>-1400</v>
      </c>
      <c r="I294" s="26">
        <f t="shared" si="79"/>
        <v>0</v>
      </c>
      <c r="J294" s="26">
        <f t="shared" si="80"/>
        <v>-1400</v>
      </c>
    </row>
    <row r="295" spans="1:10">
      <c r="A295" s="19">
        <v>45526</v>
      </c>
      <c r="B295" s="46" t="s">
        <v>42</v>
      </c>
      <c r="C295" s="46" t="s">
        <v>14</v>
      </c>
      <c r="D295" s="46">
        <v>5000</v>
      </c>
      <c r="E295" s="47">
        <v>29.55</v>
      </c>
      <c r="F295" s="47">
        <v>29.25</v>
      </c>
      <c r="G295" s="46">
        <v>28.9</v>
      </c>
      <c r="H295" s="26">
        <f t="shared" si="78"/>
        <v>1500.0000000000036</v>
      </c>
      <c r="I295" s="26">
        <f t="shared" si="79"/>
        <v>1750.000000000007</v>
      </c>
      <c r="J295" s="26">
        <f t="shared" si="80"/>
        <v>3250.0000000000109</v>
      </c>
    </row>
    <row r="296" spans="1:10">
      <c r="A296" s="19">
        <v>45526</v>
      </c>
      <c r="B296" s="46" t="s">
        <v>43</v>
      </c>
      <c r="C296" s="46" t="s">
        <v>14</v>
      </c>
      <c r="D296" s="46">
        <v>100</v>
      </c>
      <c r="E296" s="47">
        <v>2507</v>
      </c>
      <c r="F296" s="47">
        <v>2497</v>
      </c>
      <c r="G296" s="46">
        <v>2487</v>
      </c>
      <c r="H296" s="26">
        <f t="shared" si="78"/>
        <v>1000</v>
      </c>
      <c r="I296" s="26">
        <f t="shared" si="79"/>
        <v>1000</v>
      </c>
      <c r="J296" s="26">
        <f t="shared" si="80"/>
        <v>2000</v>
      </c>
    </row>
    <row r="297" spans="1:10">
      <c r="A297" s="19">
        <v>45525</v>
      </c>
      <c r="B297" s="46" t="s">
        <v>42</v>
      </c>
      <c r="C297" s="46" t="s">
        <v>14</v>
      </c>
      <c r="D297" s="46">
        <v>5000</v>
      </c>
      <c r="E297" s="47">
        <v>29.65</v>
      </c>
      <c r="F297" s="47">
        <v>29.25</v>
      </c>
      <c r="G297" s="46"/>
      <c r="H297" s="26">
        <f t="shared" si="78"/>
        <v>1999.999999999993</v>
      </c>
      <c r="I297" s="26">
        <f t="shared" si="79"/>
        <v>0</v>
      </c>
      <c r="J297" s="26">
        <f t="shared" si="80"/>
        <v>1999.999999999993</v>
      </c>
    </row>
    <row r="298" spans="1:10">
      <c r="A298" s="19">
        <v>45525</v>
      </c>
      <c r="B298" s="46" t="s">
        <v>43</v>
      </c>
      <c r="C298" s="46" t="s">
        <v>14</v>
      </c>
      <c r="D298" s="46">
        <v>100</v>
      </c>
      <c r="E298" s="47">
        <v>2518</v>
      </c>
      <c r="F298" s="47">
        <v>2508</v>
      </c>
      <c r="G298" s="46">
        <v>2498</v>
      </c>
      <c r="H298" s="26">
        <f t="shared" si="78"/>
        <v>1000</v>
      </c>
      <c r="I298" s="26">
        <f t="shared" si="79"/>
        <v>1000</v>
      </c>
      <c r="J298" s="26">
        <f t="shared" si="80"/>
        <v>2000</v>
      </c>
    </row>
    <row r="299" spans="1:10">
      <c r="A299" s="19">
        <v>45524</v>
      </c>
      <c r="B299" s="46" t="s">
        <v>42</v>
      </c>
      <c r="C299" s="46" t="s">
        <v>14</v>
      </c>
      <c r="D299" s="46">
        <v>5000</v>
      </c>
      <c r="E299" s="47">
        <v>29.8</v>
      </c>
      <c r="F299" s="47">
        <v>29.5</v>
      </c>
      <c r="G299" s="46">
        <v>29.3</v>
      </c>
      <c r="H299" s="26">
        <f t="shared" si="78"/>
        <v>1500.0000000000036</v>
      </c>
      <c r="I299" s="26">
        <f t="shared" si="79"/>
        <v>999.99999999999648</v>
      </c>
      <c r="J299" s="26">
        <f t="shared" si="80"/>
        <v>2500</v>
      </c>
    </row>
    <row r="300" spans="1:10">
      <c r="A300" s="19">
        <v>45524</v>
      </c>
      <c r="B300" s="46" t="s">
        <v>43</v>
      </c>
      <c r="C300" s="46" t="s">
        <v>14</v>
      </c>
      <c r="D300" s="46">
        <v>100</v>
      </c>
      <c r="E300" s="47">
        <v>2526</v>
      </c>
      <c r="F300" s="47">
        <v>2516</v>
      </c>
      <c r="G300" s="46">
        <v>2506</v>
      </c>
      <c r="H300" s="26">
        <f t="shared" si="78"/>
        <v>1000</v>
      </c>
      <c r="I300" s="26">
        <f t="shared" si="79"/>
        <v>1000</v>
      </c>
      <c r="J300" s="26">
        <f t="shared" si="80"/>
        <v>2000</v>
      </c>
    </row>
    <row r="301" spans="1:10">
      <c r="A301" s="19">
        <v>45524</v>
      </c>
      <c r="B301" s="46" t="s">
        <v>42</v>
      </c>
      <c r="C301" s="46" t="s">
        <v>14</v>
      </c>
      <c r="D301" s="46">
        <v>5000</v>
      </c>
      <c r="E301" s="47">
        <v>29.5</v>
      </c>
      <c r="F301" s="47">
        <v>29.81</v>
      </c>
      <c r="G301" s="46"/>
      <c r="H301" s="26">
        <f t="shared" si="78"/>
        <v>-1549.9999999999936</v>
      </c>
      <c r="I301" s="26">
        <f t="shared" si="79"/>
        <v>0</v>
      </c>
      <c r="J301" s="26">
        <f t="shared" si="80"/>
        <v>-1549.9999999999936</v>
      </c>
    </row>
    <row r="302" spans="1:10">
      <c r="A302" s="19">
        <v>45524</v>
      </c>
      <c r="B302" s="46" t="s">
        <v>43</v>
      </c>
      <c r="C302" s="46" t="s">
        <v>14</v>
      </c>
      <c r="D302" s="46">
        <v>100</v>
      </c>
      <c r="E302" s="47">
        <v>2505</v>
      </c>
      <c r="F302" s="47">
        <v>2522</v>
      </c>
      <c r="G302" s="46"/>
      <c r="H302" s="26">
        <f t="shared" si="78"/>
        <v>-1700</v>
      </c>
      <c r="I302" s="26">
        <f t="shared" si="79"/>
        <v>0</v>
      </c>
      <c r="J302" s="26">
        <f t="shared" si="80"/>
        <v>-1700</v>
      </c>
    </row>
    <row r="303" spans="1:10">
      <c r="A303" s="19">
        <v>45523</v>
      </c>
      <c r="B303" s="46" t="s">
        <v>42</v>
      </c>
      <c r="C303" s="46" t="s">
        <v>14</v>
      </c>
      <c r="D303" s="46">
        <v>5000</v>
      </c>
      <c r="E303" s="47">
        <v>29.02</v>
      </c>
      <c r="F303" s="47">
        <v>28.82</v>
      </c>
      <c r="G303" s="46"/>
      <c r="H303" s="26">
        <f t="shared" si="78"/>
        <v>999.99999999999648</v>
      </c>
      <c r="I303" s="26">
        <f t="shared" si="79"/>
        <v>0</v>
      </c>
      <c r="J303" s="26">
        <f t="shared" si="80"/>
        <v>999.99999999999648</v>
      </c>
    </row>
    <row r="304" spans="1:10">
      <c r="A304" s="19">
        <v>45523</v>
      </c>
      <c r="B304" s="46" t="s">
        <v>43</v>
      </c>
      <c r="C304" s="46" t="s">
        <v>14</v>
      </c>
      <c r="D304" s="46">
        <v>100</v>
      </c>
      <c r="E304" s="47">
        <v>2503</v>
      </c>
      <c r="F304" s="47">
        <v>2493</v>
      </c>
      <c r="G304" s="46">
        <v>2486</v>
      </c>
      <c r="H304" s="26">
        <f t="shared" si="78"/>
        <v>1000</v>
      </c>
      <c r="I304" s="26">
        <f t="shared" si="79"/>
        <v>700</v>
      </c>
      <c r="J304" s="26">
        <f t="shared" si="80"/>
        <v>1700</v>
      </c>
    </row>
    <row r="305" spans="1:10">
      <c r="A305" s="19">
        <v>45520</v>
      </c>
      <c r="B305" s="46" t="s">
        <v>42</v>
      </c>
      <c r="C305" s="46" t="s">
        <v>17</v>
      </c>
      <c r="D305" s="46">
        <v>5000</v>
      </c>
      <c r="E305" s="47">
        <v>28.15</v>
      </c>
      <c r="F305" s="47">
        <v>28.45</v>
      </c>
      <c r="G305" s="46">
        <v>28.8</v>
      </c>
      <c r="H305" s="26">
        <f t="shared" si="78"/>
        <v>1500.0000000000036</v>
      </c>
      <c r="I305" s="26">
        <f t="shared" si="79"/>
        <v>1750.000000000007</v>
      </c>
      <c r="J305" s="26">
        <f t="shared" si="80"/>
        <v>3250.0000000000109</v>
      </c>
    </row>
    <row r="306" spans="1:10">
      <c r="A306" s="19">
        <v>45517</v>
      </c>
      <c r="B306" s="46" t="s">
        <v>43</v>
      </c>
      <c r="C306" s="46" t="s">
        <v>14</v>
      </c>
      <c r="D306" s="46">
        <v>100</v>
      </c>
      <c r="E306" s="47">
        <v>2469</v>
      </c>
      <c r="F306" s="47">
        <v>2455.4</v>
      </c>
      <c r="G306" s="46"/>
      <c r="H306" s="26">
        <f t="shared" si="78"/>
        <v>1359.9999999999909</v>
      </c>
      <c r="I306" s="26">
        <f t="shared" si="79"/>
        <v>0</v>
      </c>
      <c r="J306" s="26">
        <f t="shared" si="80"/>
        <v>1359.9999999999909</v>
      </c>
    </row>
    <row r="307" spans="1:10">
      <c r="A307" s="19">
        <v>45512</v>
      </c>
      <c r="B307" s="46" t="s">
        <v>42</v>
      </c>
      <c r="C307" s="46" t="s">
        <v>17</v>
      </c>
      <c r="D307" s="46">
        <v>5000</v>
      </c>
      <c r="E307" s="47">
        <v>27</v>
      </c>
      <c r="F307" s="47">
        <v>27.3</v>
      </c>
      <c r="G307" s="46">
        <v>27.6</v>
      </c>
      <c r="H307" s="26">
        <f t="shared" ref="H307:H313" si="81">(IF(C307="SHORT",E307-F307,IF(C307="LONG",F307-E307)))*D307</f>
        <v>1500.0000000000036</v>
      </c>
      <c r="I307" s="26">
        <f t="shared" ref="I307:I313" si="82">(IF(C307="SHORT",IF(G307="",0,F307-G307),IF(C307="LONG",IF(G307="",0,G307-F307))))*D307</f>
        <v>1500.0000000000036</v>
      </c>
      <c r="J307" s="26">
        <f t="shared" ref="J307:J313" si="83">H307+I307+L307</f>
        <v>3000.0000000000073</v>
      </c>
    </row>
    <row r="308" spans="1:10">
      <c r="A308" s="19">
        <v>45511</v>
      </c>
      <c r="B308" s="46" t="s">
        <v>43</v>
      </c>
      <c r="C308" s="46" t="s">
        <v>17</v>
      </c>
      <c r="D308" s="46">
        <v>100</v>
      </c>
      <c r="E308" s="47">
        <v>2403</v>
      </c>
      <c r="F308" s="47">
        <v>2390</v>
      </c>
      <c r="G308" s="46"/>
      <c r="H308" s="26">
        <f t="shared" si="81"/>
        <v>-1300</v>
      </c>
      <c r="I308" s="26">
        <f t="shared" si="82"/>
        <v>0</v>
      </c>
      <c r="J308" s="26">
        <f t="shared" si="83"/>
        <v>-1300</v>
      </c>
    </row>
    <row r="309" spans="1:10">
      <c r="A309" s="19">
        <v>45510</v>
      </c>
      <c r="B309" s="46" t="s">
        <v>43</v>
      </c>
      <c r="C309" s="46" t="s">
        <v>17</v>
      </c>
      <c r="D309" s="46">
        <v>100</v>
      </c>
      <c r="E309" s="47">
        <v>2402</v>
      </c>
      <c r="F309" s="47">
        <v>2416</v>
      </c>
      <c r="G309" s="46"/>
      <c r="H309" s="26">
        <f t="shared" si="81"/>
        <v>1400</v>
      </c>
      <c r="I309" s="26">
        <f t="shared" si="82"/>
        <v>0</v>
      </c>
      <c r="J309" s="26">
        <f t="shared" si="83"/>
        <v>1400</v>
      </c>
    </row>
    <row r="310" spans="1:10">
      <c r="A310" s="19">
        <v>45510</v>
      </c>
      <c r="B310" s="46" t="s">
        <v>42</v>
      </c>
      <c r="C310" s="46" t="s">
        <v>17</v>
      </c>
      <c r="D310" s="46">
        <v>5000</v>
      </c>
      <c r="E310" s="47">
        <v>26.8</v>
      </c>
      <c r="F310" s="47">
        <v>27.26</v>
      </c>
      <c r="G310" s="46"/>
      <c r="H310" s="26">
        <f t="shared" si="81"/>
        <v>2300.0000000000041</v>
      </c>
      <c r="I310" s="26">
        <f t="shared" si="82"/>
        <v>0</v>
      </c>
      <c r="J310" s="26">
        <f t="shared" si="83"/>
        <v>2300.0000000000041</v>
      </c>
    </row>
    <row r="311" spans="1:10">
      <c r="A311" s="19">
        <v>45509</v>
      </c>
      <c r="B311" s="46" t="s">
        <v>43</v>
      </c>
      <c r="C311" s="46" t="s">
        <v>17</v>
      </c>
      <c r="D311" s="46">
        <v>100</v>
      </c>
      <c r="E311" s="47">
        <v>2422</v>
      </c>
      <c r="F311" s="47">
        <v>2408</v>
      </c>
      <c r="G311" s="46"/>
      <c r="H311" s="26">
        <f t="shared" si="81"/>
        <v>-1400</v>
      </c>
      <c r="I311" s="26">
        <f t="shared" si="82"/>
        <v>0</v>
      </c>
      <c r="J311" s="26">
        <f t="shared" si="83"/>
        <v>-1400</v>
      </c>
    </row>
    <row r="312" spans="1:10">
      <c r="A312" s="19">
        <v>45506</v>
      </c>
      <c r="B312" s="46" t="s">
        <v>43</v>
      </c>
      <c r="C312" s="46" t="s">
        <v>14</v>
      </c>
      <c r="D312" s="46">
        <v>100</v>
      </c>
      <c r="E312" s="47">
        <v>2464</v>
      </c>
      <c r="F312" s="47">
        <v>2454</v>
      </c>
      <c r="G312" s="46">
        <v>2444</v>
      </c>
      <c r="H312" s="26">
        <f t="shared" si="81"/>
        <v>1000</v>
      </c>
      <c r="I312" s="26">
        <f t="shared" si="82"/>
        <v>1000</v>
      </c>
      <c r="J312" s="26">
        <f t="shared" si="83"/>
        <v>2000</v>
      </c>
    </row>
    <row r="313" spans="1:10">
      <c r="A313" s="19">
        <v>45505</v>
      </c>
      <c r="B313" s="46" t="s">
        <v>43</v>
      </c>
      <c r="C313" s="46" t="s">
        <v>14</v>
      </c>
      <c r="D313" s="46">
        <v>100</v>
      </c>
      <c r="E313" s="47">
        <v>2444</v>
      </c>
      <c r="F313" s="47">
        <v>2458</v>
      </c>
      <c r="G313" s="46"/>
      <c r="H313" s="26">
        <f t="shared" si="81"/>
        <v>-1400</v>
      </c>
      <c r="I313" s="26">
        <f t="shared" si="82"/>
        <v>0</v>
      </c>
      <c r="J313" s="26">
        <f t="shared" si="83"/>
        <v>-1400</v>
      </c>
    </row>
    <row r="315" spans="1:10">
      <c r="A315" s="19">
        <v>45504</v>
      </c>
      <c r="B315" s="46" t="s">
        <v>42</v>
      </c>
      <c r="C315" s="46" t="s">
        <v>17</v>
      </c>
      <c r="D315" s="46">
        <v>5000</v>
      </c>
      <c r="E315" s="47">
        <v>28.63</v>
      </c>
      <c r="F315" s="47">
        <v>28.98</v>
      </c>
      <c r="G315" s="46"/>
      <c r="H315" s="26">
        <f t="shared" ref="H315:H320" si="84">(IF(C315="SHORT",E315-F315,IF(C315="LONG",F315-E315)))*D315</f>
        <v>1750.000000000007</v>
      </c>
      <c r="I315" s="26">
        <f t="shared" ref="I315:I320" si="85">(IF(C315="SHORT",IF(G315="",0,F315-G315),IF(C315="LONG",IF(G315="",0,G315-F315))))*D315</f>
        <v>0</v>
      </c>
      <c r="J315" s="26">
        <f t="shared" ref="J315:J320" si="86">H315+I315+L315</f>
        <v>1750.000000000007</v>
      </c>
    </row>
    <row r="316" spans="1:10">
      <c r="A316" s="19">
        <v>45503</v>
      </c>
      <c r="B316" s="46" t="s">
        <v>43</v>
      </c>
      <c r="C316" s="46" t="s">
        <v>17</v>
      </c>
      <c r="D316" s="46">
        <v>100</v>
      </c>
      <c r="E316" s="47">
        <v>2385</v>
      </c>
      <c r="F316" s="47">
        <v>2395</v>
      </c>
      <c r="G316" s="46">
        <v>2405</v>
      </c>
      <c r="H316" s="26">
        <f t="shared" si="84"/>
        <v>1000</v>
      </c>
      <c r="I316" s="26">
        <f t="shared" si="85"/>
        <v>1000</v>
      </c>
      <c r="J316" s="26">
        <f t="shared" si="86"/>
        <v>2000</v>
      </c>
    </row>
    <row r="317" spans="1:10">
      <c r="A317" s="19">
        <v>45503</v>
      </c>
      <c r="B317" s="46" t="s">
        <v>42</v>
      </c>
      <c r="C317" s="46" t="s">
        <v>17</v>
      </c>
      <c r="D317" s="46">
        <v>5000</v>
      </c>
      <c r="E317" s="47">
        <v>27.8</v>
      </c>
      <c r="F317" s="47">
        <v>28.15</v>
      </c>
      <c r="G317" s="46">
        <v>28.4</v>
      </c>
      <c r="H317" s="26">
        <f t="shared" si="84"/>
        <v>1749.9999999999893</v>
      </c>
      <c r="I317" s="26">
        <f t="shared" si="85"/>
        <v>1250</v>
      </c>
      <c r="J317" s="26">
        <f t="shared" si="86"/>
        <v>2999.9999999999891</v>
      </c>
    </row>
    <row r="318" spans="1:10">
      <c r="A318" s="19">
        <v>45502</v>
      </c>
      <c r="B318" s="46" t="s">
        <v>43</v>
      </c>
      <c r="C318" s="46" t="s">
        <v>17</v>
      </c>
      <c r="D318" s="46">
        <v>100</v>
      </c>
      <c r="E318" s="47">
        <v>2387</v>
      </c>
      <c r="F318" s="47">
        <v>2374</v>
      </c>
      <c r="G318" s="46"/>
      <c r="H318" s="26">
        <f t="shared" si="84"/>
        <v>-1300</v>
      </c>
      <c r="I318" s="26">
        <f t="shared" si="85"/>
        <v>0</v>
      </c>
      <c r="J318" s="26">
        <f t="shared" si="86"/>
        <v>-1300</v>
      </c>
    </row>
    <row r="319" spans="1:10">
      <c r="A319" s="19">
        <v>45502</v>
      </c>
      <c r="B319" s="46" t="s">
        <v>42</v>
      </c>
      <c r="C319" s="46" t="s">
        <v>17</v>
      </c>
      <c r="D319" s="46">
        <v>5000</v>
      </c>
      <c r="E319" s="47">
        <v>28.05</v>
      </c>
      <c r="F319" s="47">
        <v>27.55</v>
      </c>
      <c r="G319" s="46"/>
      <c r="H319" s="26">
        <f t="shared" si="84"/>
        <v>-2500</v>
      </c>
      <c r="I319" s="26">
        <f t="shared" si="85"/>
        <v>0</v>
      </c>
      <c r="J319" s="26">
        <f t="shared" si="86"/>
        <v>-2500</v>
      </c>
    </row>
    <row r="320" spans="1:10">
      <c r="A320" s="19">
        <v>45499</v>
      </c>
      <c r="B320" s="46" t="s">
        <v>42</v>
      </c>
      <c r="C320" s="46" t="s">
        <v>17</v>
      </c>
      <c r="D320" s="46">
        <v>5000</v>
      </c>
      <c r="E320" s="47">
        <v>27.7</v>
      </c>
      <c r="F320" s="47">
        <v>28.18</v>
      </c>
      <c r="G320" s="46"/>
      <c r="H320" s="26">
        <f t="shared" si="84"/>
        <v>2400.0000000000023</v>
      </c>
      <c r="I320" s="26">
        <f t="shared" si="85"/>
        <v>0</v>
      </c>
      <c r="J320" s="26">
        <f t="shared" si="86"/>
        <v>2400.0000000000023</v>
      </c>
    </row>
    <row r="321" spans="1:10">
      <c r="A321" s="19">
        <v>45498</v>
      </c>
      <c r="B321" s="46" t="s">
        <v>42</v>
      </c>
      <c r="C321" s="46" t="s">
        <v>17</v>
      </c>
      <c r="D321" s="46">
        <v>5000</v>
      </c>
      <c r="E321" s="47">
        <v>27.6</v>
      </c>
      <c r="F321" s="47">
        <v>28.05</v>
      </c>
      <c r="G321" s="46"/>
      <c r="H321" s="26">
        <f t="shared" ref="H321:H327" si="87">(IF(C321="SHORT",E321-F321,IF(C321="LONG",F321-E321)))*D321</f>
        <v>2249.9999999999964</v>
      </c>
      <c r="I321" s="26">
        <f t="shared" ref="I321:I327" si="88">(IF(C321="SHORT",IF(G321="",0,F321-G321),IF(C321="LONG",IF(G321="",0,G321-F321))))*D321</f>
        <v>0</v>
      </c>
      <c r="J321" s="26">
        <f t="shared" ref="J321:J327" si="89">H321+I321+L321</f>
        <v>2249.9999999999964</v>
      </c>
    </row>
    <row r="322" spans="1:10">
      <c r="A322" s="19">
        <v>45498</v>
      </c>
      <c r="B322" s="46" t="s">
        <v>43</v>
      </c>
      <c r="C322" s="46" t="s">
        <v>14</v>
      </c>
      <c r="D322" s="46">
        <v>100</v>
      </c>
      <c r="E322" s="47">
        <v>2378</v>
      </c>
      <c r="F322" s="47">
        <v>2368</v>
      </c>
      <c r="G322" s="46">
        <v>2358</v>
      </c>
      <c r="H322" s="26">
        <f t="shared" si="87"/>
        <v>1000</v>
      </c>
      <c r="I322" s="26">
        <f t="shared" si="88"/>
        <v>1000</v>
      </c>
      <c r="J322" s="26">
        <f t="shared" si="89"/>
        <v>2000</v>
      </c>
    </row>
    <row r="323" spans="1:10">
      <c r="A323" s="19">
        <v>45497</v>
      </c>
      <c r="B323" s="46" t="s">
        <v>42</v>
      </c>
      <c r="C323" s="46" t="s">
        <v>17</v>
      </c>
      <c r="D323" s="46">
        <v>5000</v>
      </c>
      <c r="E323" s="47">
        <v>29.2</v>
      </c>
      <c r="F323" s="47">
        <v>28.7</v>
      </c>
      <c r="G323" s="46"/>
      <c r="H323" s="26">
        <f t="shared" si="87"/>
        <v>-2500</v>
      </c>
      <c r="I323" s="26">
        <f t="shared" si="88"/>
        <v>0</v>
      </c>
      <c r="J323" s="26">
        <f t="shared" si="89"/>
        <v>-2500</v>
      </c>
    </row>
    <row r="324" spans="1:10">
      <c r="A324" s="19">
        <v>45497</v>
      </c>
      <c r="B324" s="46" t="s">
        <v>43</v>
      </c>
      <c r="C324" s="46" t="s">
        <v>17</v>
      </c>
      <c r="D324" s="46">
        <v>100</v>
      </c>
      <c r="E324" s="47">
        <v>2412</v>
      </c>
      <c r="F324" s="47">
        <v>2422</v>
      </c>
      <c r="G324" s="46">
        <v>2431</v>
      </c>
      <c r="H324" s="26">
        <f t="shared" si="87"/>
        <v>1000</v>
      </c>
      <c r="I324" s="26">
        <f t="shared" si="88"/>
        <v>900</v>
      </c>
      <c r="J324" s="26">
        <f t="shared" si="89"/>
        <v>1900</v>
      </c>
    </row>
    <row r="325" spans="1:10">
      <c r="A325" s="19">
        <v>45496</v>
      </c>
      <c r="B325" s="46" t="s">
        <v>42</v>
      </c>
      <c r="C325" s="46" t="s">
        <v>17</v>
      </c>
      <c r="D325" s="46">
        <v>5000</v>
      </c>
      <c r="E325" s="47">
        <v>28.7</v>
      </c>
      <c r="F325" s="47">
        <v>29.1</v>
      </c>
      <c r="G325" s="46">
        <v>29.35</v>
      </c>
      <c r="H325" s="26">
        <f t="shared" si="87"/>
        <v>2000.0000000000107</v>
      </c>
      <c r="I325" s="26">
        <f t="shared" si="88"/>
        <v>1250</v>
      </c>
      <c r="J325" s="26">
        <f t="shared" si="89"/>
        <v>3250.0000000000109</v>
      </c>
    </row>
    <row r="326" spans="1:10">
      <c r="A326" s="19">
        <v>45495</v>
      </c>
      <c r="B326" s="46" t="s">
        <v>42</v>
      </c>
      <c r="C326" s="46" t="s">
        <v>17</v>
      </c>
      <c r="D326" s="46">
        <v>5000</v>
      </c>
      <c r="E326" s="47">
        <v>28.85</v>
      </c>
      <c r="F326" s="47">
        <v>29.2</v>
      </c>
      <c r="G326" s="46"/>
      <c r="H326" s="26">
        <f t="shared" si="87"/>
        <v>1749.9999999999893</v>
      </c>
      <c r="I326" s="26">
        <f t="shared" si="88"/>
        <v>0</v>
      </c>
      <c r="J326" s="26">
        <f t="shared" si="89"/>
        <v>1749.9999999999893</v>
      </c>
    </row>
    <row r="327" spans="1:10">
      <c r="A327" s="19">
        <v>45492</v>
      </c>
      <c r="B327" s="46" t="s">
        <v>42</v>
      </c>
      <c r="C327" s="46" t="s">
        <v>17</v>
      </c>
      <c r="D327" s="46">
        <v>5000</v>
      </c>
      <c r="E327" s="47">
        <v>29.05</v>
      </c>
      <c r="F327" s="47">
        <v>29.42</v>
      </c>
      <c r="G327" s="46"/>
      <c r="H327" s="26">
        <f t="shared" si="87"/>
        <v>1850.000000000005</v>
      </c>
      <c r="I327" s="26">
        <f t="shared" si="88"/>
        <v>0</v>
      </c>
      <c r="J327" s="26">
        <f t="shared" si="89"/>
        <v>1850.000000000005</v>
      </c>
    </row>
    <row r="328" spans="1:10">
      <c r="A328" s="19">
        <v>45492</v>
      </c>
      <c r="B328" s="46" t="s">
        <v>43</v>
      </c>
      <c r="C328" s="46" t="s">
        <v>14</v>
      </c>
      <c r="D328" s="46">
        <v>100</v>
      </c>
      <c r="E328" s="47">
        <v>2421</v>
      </c>
      <c r="F328" s="47">
        <v>2411</v>
      </c>
      <c r="G328" s="46">
        <v>2393</v>
      </c>
      <c r="H328" s="26">
        <f t="shared" ref="H328:H333" si="90">(IF(C328="SHORT",E328-F328,IF(C328="LONG",F328-E328)))*D328</f>
        <v>1000</v>
      </c>
      <c r="I328" s="26">
        <f t="shared" ref="I328:I333" si="91">(IF(C328="SHORT",IF(G328="",0,F328-G328),IF(C328="LONG",IF(G328="",0,G328-F328))))*D328</f>
        <v>1800</v>
      </c>
      <c r="J328" s="26">
        <f t="shared" ref="J328:J333" si="92">H328+I328+L328</f>
        <v>2800</v>
      </c>
    </row>
    <row r="329" spans="1:10">
      <c r="A329" s="19">
        <v>45491</v>
      </c>
      <c r="B329" s="46" t="s">
        <v>42</v>
      </c>
      <c r="C329" s="46" t="s">
        <v>14</v>
      </c>
      <c r="D329" s="46">
        <v>5000</v>
      </c>
      <c r="E329" s="47">
        <v>30.5</v>
      </c>
      <c r="F329" s="47">
        <v>30.2</v>
      </c>
      <c r="G329" s="46">
        <v>29.9</v>
      </c>
      <c r="H329" s="26">
        <f t="shared" si="90"/>
        <v>1500.0000000000036</v>
      </c>
      <c r="I329" s="26">
        <f t="shared" si="91"/>
        <v>1500.0000000000036</v>
      </c>
      <c r="J329" s="26">
        <f t="shared" si="92"/>
        <v>3000.0000000000073</v>
      </c>
    </row>
    <row r="330" spans="1:10">
      <c r="A330" s="19">
        <v>45489</v>
      </c>
      <c r="B330" s="46" t="s">
        <v>42</v>
      </c>
      <c r="C330" s="46" t="s">
        <v>14</v>
      </c>
      <c r="D330" s="46">
        <v>5000</v>
      </c>
      <c r="E330" s="47">
        <v>31.02</v>
      </c>
      <c r="F330" s="47">
        <v>30.7</v>
      </c>
      <c r="G330" s="46">
        <v>30.4</v>
      </c>
      <c r="H330" s="26">
        <f t="shared" si="90"/>
        <v>1600.0000000000014</v>
      </c>
      <c r="I330" s="26">
        <f t="shared" si="91"/>
        <v>1500.0000000000036</v>
      </c>
      <c r="J330" s="26">
        <f t="shared" si="92"/>
        <v>3100.000000000005</v>
      </c>
    </row>
    <row r="331" spans="1:10">
      <c r="A331" s="19">
        <v>45488</v>
      </c>
      <c r="B331" s="46" t="s">
        <v>43</v>
      </c>
      <c r="C331" s="46" t="s">
        <v>14</v>
      </c>
      <c r="D331" s="46">
        <v>100</v>
      </c>
      <c r="E331" s="47">
        <v>2413</v>
      </c>
      <c r="F331" s="47">
        <v>2426</v>
      </c>
      <c r="G331" s="46"/>
      <c r="H331" s="26">
        <f t="shared" si="90"/>
        <v>-1300</v>
      </c>
      <c r="I331" s="26">
        <f t="shared" si="91"/>
        <v>0</v>
      </c>
      <c r="J331" s="26">
        <f t="shared" si="92"/>
        <v>-1300</v>
      </c>
    </row>
    <row r="332" spans="1:10">
      <c r="A332" s="19">
        <v>45485</v>
      </c>
      <c r="B332" s="46" t="s">
        <v>43</v>
      </c>
      <c r="C332" s="46" t="s">
        <v>14</v>
      </c>
      <c r="D332" s="46">
        <v>100</v>
      </c>
      <c r="E332" s="47">
        <v>2408</v>
      </c>
      <c r="F332" s="47">
        <v>2400</v>
      </c>
      <c r="G332" s="46">
        <v>2392</v>
      </c>
      <c r="H332" s="26">
        <f t="shared" si="90"/>
        <v>800</v>
      </c>
      <c r="I332" s="26">
        <f t="shared" si="91"/>
        <v>800</v>
      </c>
      <c r="J332" s="26">
        <f t="shared" si="92"/>
        <v>1600</v>
      </c>
    </row>
    <row r="333" spans="1:10">
      <c r="A333" s="19">
        <v>45485</v>
      </c>
      <c r="B333" s="46" t="s">
        <v>42</v>
      </c>
      <c r="C333" s="46" t="s">
        <v>14</v>
      </c>
      <c r="D333" s="46">
        <v>5000</v>
      </c>
      <c r="E333" s="47">
        <v>31.1</v>
      </c>
      <c r="F333" s="47">
        <v>30.8</v>
      </c>
      <c r="G333" s="46">
        <v>30.5</v>
      </c>
      <c r="H333" s="26">
        <f t="shared" si="90"/>
        <v>1500.0000000000036</v>
      </c>
      <c r="I333" s="26">
        <f t="shared" si="91"/>
        <v>1500.0000000000036</v>
      </c>
      <c r="J333" s="26">
        <f t="shared" si="92"/>
        <v>3000.0000000000073</v>
      </c>
    </row>
    <row r="334" spans="1:10">
      <c r="A334" s="19">
        <v>45484</v>
      </c>
      <c r="B334" s="46" t="s">
        <v>43</v>
      </c>
      <c r="C334" s="46" t="s">
        <v>14</v>
      </c>
      <c r="D334" s="46">
        <v>100</v>
      </c>
      <c r="E334" s="47">
        <v>2379</v>
      </c>
      <c r="F334" s="47">
        <v>2391</v>
      </c>
      <c r="G334" s="46"/>
      <c r="H334" s="26">
        <f t="shared" ref="H334:H339" si="93">(IF(C334="SHORT",E334-F334,IF(C334="LONG",F334-E334)))*D334</f>
        <v>-1200</v>
      </c>
      <c r="I334" s="26">
        <f t="shared" ref="I334:I339" si="94">(IF(C334="SHORT",IF(G334="",0,F334-G334),IF(C334="LONG",IF(G334="",0,G334-F334))))*D334</f>
        <v>0</v>
      </c>
      <c r="J334" s="26">
        <f t="shared" ref="J334:J339" si="95">H334+I334+L334</f>
        <v>-1200</v>
      </c>
    </row>
    <row r="335" spans="1:10">
      <c r="A335" s="19">
        <v>45483</v>
      </c>
      <c r="B335" s="46" t="s">
        <v>43</v>
      </c>
      <c r="C335" s="46" t="s">
        <v>14</v>
      </c>
      <c r="D335" s="46">
        <v>100</v>
      </c>
      <c r="E335" s="47">
        <v>2374</v>
      </c>
      <c r="F335" s="47">
        <v>2388</v>
      </c>
      <c r="G335" s="46"/>
      <c r="H335" s="26">
        <f t="shared" si="93"/>
        <v>-1400</v>
      </c>
      <c r="I335" s="26">
        <f t="shared" si="94"/>
        <v>0</v>
      </c>
      <c r="J335" s="26">
        <f t="shared" si="95"/>
        <v>-1400</v>
      </c>
    </row>
    <row r="336" spans="1:10">
      <c r="A336" s="19">
        <v>45482</v>
      </c>
      <c r="B336" s="46" t="s">
        <v>42</v>
      </c>
      <c r="C336" s="46" t="s">
        <v>14</v>
      </c>
      <c r="D336" s="46">
        <v>5000</v>
      </c>
      <c r="E336" s="47">
        <v>31.08</v>
      </c>
      <c r="F336" s="47">
        <v>30.52</v>
      </c>
      <c r="G336" s="46"/>
      <c r="H336" s="26">
        <f t="shared" si="93"/>
        <v>2799.9999999999936</v>
      </c>
      <c r="I336" s="26">
        <f t="shared" si="94"/>
        <v>0</v>
      </c>
      <c r="J336" s="26">
        <f t="shared" si="95"/>
        <v>2799.9999999999936</v>
      </c>
    </row>
    <row r="337" spans="1:10">
      <c r="A337" s="19">
        <v>45482</v>
      </c>
      <c r="B337" s="46" t="s">
        <v>43</v>
      </c>
      <c r="C337" s="46" t="s">
        <v>14</v>
      </c>
      <c r="D337" s="46">
        <v>100</v>
      </c>
      <c r="E337" s="47">
        <v>2366</v>
      </c>
      <c r="F337" s="47">
        <v>2358</v>
      </c>
      <c r="G337" s="46">
        <v>2350</v>
      </c>
      <c r="H337" s="26">
        <f t="shared" si="93"/>
        <v>800</v>
      </c>
      <c r="I337" s="26">
        <f t="shared" si="94"/>
        <v>800</v>
      </c>
      <c r="J337" s="26">
        <f t="shared" si="95"/>
        <v>1600</v>
      </c>
    </row>
    <row r="338" spans="1:10">
      <c r="A338" s="19">
        <v>45481</v>
      </c>
      <c r="B338" s="46" t="s">
        <v>42</v>
      </c>
      <c r="C338" s="46" t="s">
        <v>14</v>
      </c>
      <c r="D338" s="46">
        <v>5000</v>
      </c>
      <c r="E338" s="47">
        <v>31.05</v>
      </c>
      <c r="F338" s="47">
        <v>30.75</v>
      </c>
      <c r="G338" s="46">
        <v>30.45</v>
      </c>
      <c r="H338" s="26">
        <f t="shared" si="93"/>
        <v>1500.0000000000036</v>
      </c>
      <c r="I338" s="26">
        <f t="shared" si="94"/>
        <v>1500.0000000000036</v>
      </c>
      <c r="J338" s="26">
        <f t="shared" si="95"/>
        <v>3000.0000000000073</v>
      </c>
    </row>
    <row r="339" spans="1:10">
      <c r="A339" s="19">
        <v>45481</v>
      </c>
      <c r="B339" s="46" t="s">
        <v>43</v>
      </c>
      <c r="C339" s="46" t="s">
        <v>14</v>
      </c>
      <c r="D339" s="46">
        <v>100</v>
      </c>
      <c r="E339" s="47">
        <v>2380</v>
      </c>
      <c r="F339" s="47">
        <v>2370</v>
      </c>
      <c r="G339" s="46">
        <v>2360</v>
      </c>
      <c r="H339" s="26">
        <f t="shared" si="93"/>
        <v>1000</v>
      </c>
      <c r="I339" s="26">
        <f t="shared" si="94"/>
        <v>1000</v>
      </c>
      <c r="J339" s="26">
        <f t="shared" si="95"/>
        <v>2000</v>
      </c>
    </row>
    <row r="340" spans="1:10">
      <c r="A340" s="19">
        <v>45478</v>
      </c>
      <c r="B340" s="46" t="s">
        <v>43</v>
      </c>
      <c r="C340" s="46" t="s">
        <v>14</v>
      </c>
      <c r="D340" s="46">
        <v>100</v>
      </c>
      <c r="E340" s="47">
        <v>2376</v>
      </c>
      <c r="F340" s="47">
        <v>2391</v>
      </c>
      <c r="G340" s="46"/>
      <c r="H340" s="26">
        <f>(IF(C340="SHORT",E340-F340,IF(C340="LONG",F340-E340)))*D340</f>
        <v>-1500</v>
      </c>
      <c r="I340" s="26">
        <f>(IF(C340="SHORT",IF(G340="",0,F340-G340),IF(C340="LONG",IF(G340="",0,G340-F340))))*D340</f>
        <v>0</v>
      </c>
      <c r="J340" s="26">
        <f>H340+I340+L340</f>
        <v>-1500</v>
      </c>
    </row>
    <row r="341" spans="1:10">
      <c r="A341" s="19">
        <v>45478</v>
      </c>
      <c r="B341" s="46" t="s">
        <v>42</v>
      </c>
      <c r="C341" s="46" t="s">
        <v>14</v>
      </c>
      <c r="D341" s="46">
        <v>5000</v>
      </c>
      <c r="E341" s="47">
        <v>30.7</v>
      </c>
      <c r="F341" s="47">
        <v>31.2</v>
      </c>
      <c r="G341" s="46"/>
      <c r="H341" s="26">
        <f>(IF(C341="SHORT",E341-F341,IF(C341="LONG",F341-E341)))*D341</f>
        <v>-2500</v>
      </c>
      <c r="I341" s="26">
        <f>(IF(C341="SHORT",IF(G341="",0,F341-G341),IF(C341="LONG",IF(G341="",0,G341-F341))))*D341</f>
        <v>0</v>
      </c>
      <c r="J341" s="26">
        <f>H341+I341+L341</f>
        <v>-2500</v>
      </c>
    </row>
    <row r="342" spans="1:10">
      <c r="A342" s="19">
        <v>45475</v>
      </c>
      <c r="B342" s="46" t="s">
        <v>43</v>
      </c>
      <c r="C342" s="46" t="s">
        <v>17</v>
      </c>
      <c r="D342" s="46">
        <v>100</v>
      </c>
      <c r="E342" s="47">
        <v>2320</v>
      </c>
      <c r="F342" s="47">
        <v>2330</v>
      </c>
      <c r="G342" s="46">
        <v>2336</v>
      </c>
      <c r="H342" s="26">
        <f>(IF(C342="SHORT",E342-F342,IF(C342="LONG",F342-E342)))*D342</f>
        <v>1000</v>
      </c>
      <c r="I342" s="26">
        <f>(IF(C342="SHORT",IF(G342="",0,F342-G342),IF(C342="LONG",IF(G342="",0,G342-F342))))*D342</f>
        <v>600</v>
      </c>
      <c r="J342" s="26">
        <f>H342+I342+L342</f>
        <v>1600</v>
      </c>
    </row>
    <row r="343" spans="1:10">
      <c r="A343" s="19">
        <v>45475</v>
      </c>
      <c r="B343" s="46" t="s">
        <v>42</v>
      </c>
      <c r="C343" s="46" t="s">
        <v>17</v>
      </c>
      <c r="D343" s="46">
        <v>5000</v>
      </c>
      <c r="E343" s="47">
        <v>29.15</v>
      </c>
      <c r="F343" s="47">
        <v>29.55</v>
      </c>
      <c r="G343" s="46"/>
      <c r="H343" s="26">
        <f>(IF(C343="SHORT",E343-F343,IF(C343="LONG",F343-E343)))*D343</f>
        <v>2000.0000000000107</v>
      </c>
      <c r="I343" s="26">
        <f>(IF(C343="SHORT",IF(G343="",0,F343-G343),IF(C343="LONG",IF(G343="",0,G343-F343))))*D343</f>
        <v>0</v>
      </c>
      <c r="J343" s="26">
        <f>H343+I343+L343</f>
        <v>2000.0000000000107</v>
      </c>
    </row>
    <row r="344" spans="1:10">
      <c r="A344" s="19">
        <v>45474</v>
      </c>
      <c r="B344" s="46" t="s">
        <v>43</v>
      </c>
      <c r="C344" s="46" t="s">
        <v>14</v>
      </c>
      <c r="D344" s="46">
        <v>100</v>
      </c>
      <c r="E344" s="47">
        <v>2330</v>
      </c>
      <c r="F344" s="47">
        <v>2320</v>
      </c>
      <c r="G344" s="46"/>
      <c r="H344" s="26">
        <f>(IF(C344="SHORT",E344-F344,IF(C344="LONG",F344-E344)))*D344</f>
        <v>1000</v>
      </c>
      <c r="I344" s="26">
        <f>(IF(C344="SHORT",IF(G344="",0,F344-G344),IF(C344="LONG",IF(G344="",0,G344-F344))))*D344</f>
        <v>0</v>
      </c>
      <c r="J344" s="26">
        <f>H344+I344+L344</f>
        <v>1000</v>
      </c>
    </row>
    <row r="346" spans="1:10">
      <c r="A346" s="19">
        <v>45470</v>
      </c>
      <c r="B346" s="46" t="s">
        <v>43</v>
      </c>
      <c r="C346" s="46" t="s">
        <v>17</v>
      </c>
      <c r="D346" s="46">
        <v>100</v>
      </c>
      <c r="E346" s="47">
        <v>2298</v>
      </c>
      <c r="F346" s="47">
        <v>2308</v>
      </c>
      <c r="G346" s="46">
        <v>2318</v>
      </c>
      <c r="H346" s="26">
        <f t="shared" ref="H346:H353" si="96">(IF(C346="SHORT",E346-F346,IF(C346="LONG",F346-E346)))*D346</f>
        <v>1000</v>
      </c>
      <c r="I346" s="26">
        <f t="shared" ref="I346:I353" si="97">(IF(C346="SHORT",IF(G346="",0,F346-G346),IF(C346="LONG",IF(G346="",0,G346-F346))))*D346</f>
        <v>1000</v>
      </c>
      <c r="J346" s="26">
        <f t="shared" ref="J346:J353" si="98">H346+I346+L346</f>
        <v>2000</v>
      </c>
    </row>
    <row r="347" spans="1:10">
      <c r="A347" s="19">
        <v>45469</v>
      </c>
      <c r="B347" s="46" t="s">
        <v>43</v>
      </c>
      <c r="C347" s="46" t="s">
        <v>17</v>
      </c>
      <c r="D347" s="46">
        <v>100</v>
      </c>
      <c r="E347" s="47">
        <v>2308</v>
      </c>
      <c r="F347" s="47">
        <v>2294</v>
      </c>
      <c r="G347" s="46"/>
      <c r="H347" s="26">
        <f t="shared" si="96"/>
        <v>-1400</v>
      </c>
      <c r="I347" s="26">
        <f t="shared" si="97"/>
        <v>0</v>
      </c>
      <c r="J347" s="26">
        <f t="shared" si="98"/>
        <v>-1400</v>
      </c>
    </row>
    <row r="348" spans="1:10">
      <c r="A348" s="19">
        <v>45469</v>
      </c>
      <c r="B348" s="46" t="s">
        <v>42</v>
      </c>
      <c r="C348" s="46" t="s">
        <v>17</v>
      </c>
      <c r="D348" s="46">
        <v>5000</v>
      </c>
      <c r="E348" s="47">
        <v>28.8</v>
      </c>
      <c r="F348" s="47">
        <v>29.25</v>
      </c>
      <c r="G348" s="46"/>
      <c r="H348" s="26">
        <f t="shared" si="96"/>
        <v>2249.9999999999964</v>
      </c>
      <c r="I348" s="26">
        <f t="shared" si="97"/>
        <v>0</v>
      </c>
      <c r="J348" s="26">
        <f t="shared" si="98"/>
        <v>2249.9999999999964</v>
      </c>
    </row>
    <row r="349" spans="1:10">
      <c r="A349" s="19">
        <v>45468</v>
      </c>
      <c r="B349" s="46" t="s">
        <v>43</v>
      </c>
      <c r="C349" s="46" t="s">
        <v>17</v>
      </c>
      <c r="D349" s="46">
        <v>100</v>
      </c>
      <c r="E349" s="47">
        <v>2322</v>
      </c>
      <c r="F349" s="47">
        <v>2308</v>
      </c>
      <c r="G349" s="46"/>
      <c r="H349" s="26">
        <f t="shared" si="96"/>
        <v>-1400</v>
      </c>
      <c r="I349" s="26">
        <f t="shared" si="97"/>
        <v>0</v>
      </c>
      <c r="J349" s="26">
        <f t="shared" si="98"/>
        <v>-1400</v>
      </c>
    </row>
    <row r="350" spans="1:10">
      <c r="A350" s="19">
        <v>45468</v>
      </c>
      <c r="B350" s="46" t="s">
        <v>43</v>
      </c>
      <c r="C350" s="46" t="s">
        <v>17</v>
      </c>
      <c r="D350" s="46">
        <v>100</v>
      </c>
      <c r="E350" s="47">
        <v>2323</v>
      </c>
      <c r="F350" s="47">
        <v>2337</v>
      </c>
      <c r="G350" s="46"/>
      <c r="H350" s="26">
        <f t="shared" si="96"/>
        <v>1400</v>
      </c>
      <c r="I350" s="26">
        <f t="shared" si="97"/>
        <v>0</v>
      </c>
      <c r="J350" s="26">
        <f t="shared" si="98"/>
        <v>1400</v>
      </c>
    </row>
    <row r="351" spans="1:10">
      <c r="A351" s="19">
        <v>45468</v>
      </c>
      <c r="B351" s="46" t="s">
        <v>42</v>
      </c>
      <c r="C351" s="46" t="s">
        <v>17</v>
      </c>
      <c r="D351" s="46">
        <v>5000</v>
      </c>
      <c r="E351" s="47">
        <v>29.45</v>
      </c>
      <c r="F351" s="47">
        <v>28.95</v>
      </c>
      <c r="G351" s="46"/>
      <c r="H351" s="26">
        <f t="shared" si="96"/>
        <v>-2500</v>
      </c>
      <c r="I351" s="26">
        <f t="shared" si="97"/>
        <v>0</v>
      </c>
      <c r="J351" s="26">
        <f t="shared" si="98"/>
        <v>-2500</v>
      </c>
    </row>
    <row r="352" spans="1:10">
      <c r="A352" s="19">
        <v>45467</v>
      </c>
      <c r="B352" s="46" t="s">
        <v>42</v>
      </c>
      <c r="C352" s="46" t="s">
        <v>17</v>
      </c>
      <c r="D352" s="46">
        <v>5000</v>
      </c>
      <c r="E352" s="47">
        <v>29.55</v>
      </c>
      <c r="F352" s="47">
        <v>29.05</v>
      </c>
      <c r="G352" s="46"/>
      <c r="H352" s="26">
        <f t="shared" si="96"/>
        <v>-2500</v>
      </c>
      <c r="I352" s="26">
        <f t="shared" si="97"/>
        <v>0</v>
      </c>
      <c r="J352" s="26">
        <f t="shared" si="98"/>
        <v>-2500</v>
      </c>
    </row>
    <row r="353" spans="1:10">
      <c r="A353" s="19">
        <v>45467</v>
      </c>
      <c r="B353" s="46" t="s">
        <v>43</v>
      </c>
      <c r="C353" s="46" t="s">
        <v>17</v>
      </c>
      <c r="D353" s="46">
        <v>100</v>
      </c>
      <c r="E353" s="47">
        <v>2321</v>
      </c>
      <c r="F353" s="47">
        <v>2333</v>
      </c>
      <c r="H353" s="26">
        <f t="shared" si="96"/>
        <v>1200</v>
      </c>
      <c r="I353" s="26">
        <f t="shared" si="97"/>
        <v>0</v>
      </c>
      <c r="J353" s="26">
        <f t="shared" si="98"/>
        <v>1200</v>
      </c>
    </row>
    <row r="354" spans="1:10">
      <c r="A354" s="19">
        <v>45464</v>
      </c>
      <c r="B354" s="46" t="s">
        <v>43</v>
      </c>
      <c r="C354" s="46" t="s">
        <v>17</v>
      </c>
      <c r="D354" s="46">
        <v>100</v>
      </c>
      <c r="E354" s="47">
        <v>2356</v>
      </c>
      <c r="F354" s="47">
        <v>2342</v>
      </c>
      <c r="G354" s="46"/>
      <c r="H354" s="26">
        <f t="shared" ref="H354:H363" si="99">(IF(C354="SHORT",E354-F354,IF(C354="LONG",F354-E354)))*D354</f>
        <v>-1400</v>
      </c>
      <c r="I354" s="26">
        <f t="shared" ref="I354:I363" si="100">(IF(C354="SHORT",IF(G354="",0,F354-G354),IF(C354="LONG",IF(G354="",0,G354-F354))))*D354</f>
        <v>0</v>
      </c>
      <c r="J354" s="26">
        <f t="shared" ref="J354:J363" si="101">H354+I354+L354</f>
        <v>-1400</v>
      </c>
    </row>
    <row r="355" spans="1:10">
      <c r="A355" s="19">
        <v>45464</v>
      </c>
      <c r="B355" s="46" t="s">
        <v>42</v>
      </c>
      <c r="C355" s="46" t="s">
        <v>17</v>
      </c>
      <c r="D355" s="46">
        <v>5000</v>
      </c>
      <c r="E355" s="47">
        <v>30.25</v>
      </c>
      <c r="F355" s="47">
        <v>30.76</v>
      </c>
      <c r="G355" s="46"/>
      <c r="H355" s="26">
        <f t="shared" si="99"/>
        <v>2550.0000000000077</v>
      </c>
      <c r="I355" s="26">
        <f t="shared" si="100"/>
        <v>0</v>
      </c>
      <c r="J355" s="26">
        <f t="shared" si="101"/>
        <v>2550.0000000000077</v>
      </c>
    </row>
    <row r="356" spans="1:10">
      <c r="A356" s="19">
        <v>45463</v>
      </c>
      <c r="B356" s="46" t="s">
        <v>42</v>
      </c>
      <c r="C356" s="46" t="s">
        <v>17</v>
      </c>
      <c r="D356" s="46">
        <v>5000</v>
      </c>
      <c r="E356" s="47">
        <v>30.3</v>
      </c>
      <c r="F356" s="47">
        <v>30.74</v>
      </c>
      <c r="G356" s="46"/>
      <c r="H356" s="26">
        <f t="shared" si="99"/>
        <v>2199.9999999999886</v>
      </c>
      <c r="I356" s="26">
        <f t="shared" si="100"/>
        <v>0</v>
      </c>
      <c r="J356" s="26">
        <f t="shared" si="101"/>
        <v>2199.9999999999886</v>
      </c>
    </row>
    <row r="357" spans="1:10">
      <c r="A357" s="19">
        <v>45463</v>
      </c>
      <c r="B357" s="46" t="s">
        <v>43</v>
      </c>
      <c r="C357" s="46" t="s">
        <v>14</v>
      </c>
      <c r="D357" s="46">
        <v>100</v>
      </c>
      <c r="E357" s="47">
        <v>2340</v>
      </c>
      <c r="F357" s="47">
        <v>2347</v>
      </c>
      <c r="G357" s="46"/>
      <c r="H357" s="26">
        <f t="shared" si="99"/>
        <v>-700</v>
      </c>
      <c r="I357" s="26">
        <f t="shared" si="100"/>
        <v>0</v>
      </c>
      <c r="J357" s="26">
        <f t="shared" si="101"/>
        <v>-700</v>
      </c>
    </row>
    <row r="358" spans="1:10">
      <c r="A358" s="19">
        <v>45462</v>
      </c>
      <c r="B358" s="46" t="s">
        <v>42</v>
      </c>
      <c r="C358" s="46" t="s">
        <v>14</v>
      </c>
      <c r="D358" s="46">
        <v>5000</v>
      </c>
      <c r="E358" s="47">
        <v>29.5</v>
      </c>
      <c r="F358" s="47">
        <v>30</v>
      </c>
      <c r="G358" s="46"/>
      <c r="H358" s="26">
        <f t="shared" si="99"/>
        <v>-2500</v>
      </c>
      <c r="I358" s="26">
        <f t="shared" si="100"/>
        <v>0</v>
      </c>
      <c r="J358" s="26">
        <f t="shared" si="101"/>
        <v>-2500</v>
      </c>
    </row>
    <row r="359" spans="1:10">
      <c r="A359" s="19">
        <v>45462</v>
      </c>
      <c r="B359" s="46" t="s">
        <v>43</v>
      </c>
      <c r="C359" s="46" t="s">
        <v>14</v>
      </c>
      <c r="D359" s="46">
        <v>100</v>
      </c>
      <c r="E359" s="47">
        <v>2331</v>
      </c>
      <c r="F359" s="47">
        <v>2345</v>
      </c>
      <c r="G359" s="46"/>
      <c r="H359" s="26">
        <f t="shared" si="99"/>
        <v>-1400</v>
      </c>
      <c r="I359" s="26">
        <f t="shared" si="100"/>
        <v>0</v>
      </c>
      <c r="J359" s="26">
        <f t="shared" si="101"/>
        <v>-1400</v>
      </c>
    </row>
    <row r="360" spans="1:10">
      <c r="A360" s="19">
        <v>45461</v>
      </c>
      <c r="B360" s="46" t="s">
        <v>42</v>
      </c>
      <c r="C360" s="46" t="s">
        <v>17</v>
      </c>
      <c r="D360" s="46">
        <v>5000</v>
      </c>
      <c r="E360" s="47">
        <v>29.1</v>
      </c>
      <c r="F360" s="47">
        <v>29.58</v>
      </c>
      <c r="G360" s="46"/>
      <c r="H360" s="26">
        <f t="shared" si="99"/>
        <v>2399.9999999999845</v>
      </c>
      <c r="I360" s="26">
        <f t="shared" si="100"/>
        <v>0</v>
      </c>
      <c r="J360" s="26">
        <f t="shared" si="101"/>
        <v>2399.9999999999845</v>
      </c>
    </row>
    <row r="361" spans="1:10">
      <c r="A361" s="19">
        <v>45461</v>
      </c>
      <c r="B361" s="46" t="s">
        <v>43</v>
      </c>
      <c r="C361" s="46" t="s">
        <v>17</v>
      </c>
      <c r="D361" s="46">
        <v>100</v>
      </c>
      <c r="E361" s="47">
        <v>2315</v>
      </c>
      <c r="F361" s="47">
        <v>2325</v>
      </c>
      <c r="G361" s="46">
        <v>2332</v>
      </c>
      <c r="H361" s="26">
        <f t="shared" si="99"/>
        <v>1000</v>
      </c>
      <c r="I361" s="26">
        <f t="shared" si="100"/>
        <v>700</v>
      </c>
      <c r="J361" s="26">
        <f t="shared" si="101"/>
        <v>1700</v>
      </c>
    </row>
    <row r="362" spans="1:10">
      <c r="A362" s="19">
        <v>45460</v>
      </c>
      <c r="B362" s="46" t="s">
        <v>43</v>
      </c>
      <c r="C362" s="46" t="s">
        <v>17</v>
      </c>
      <c r="D362" s="46">
        <v>100</v>
      </c>
      <c r="E362" s="47">
        <v>2319</v>
      </c>
      <c r="F362" s="47">
        <v>2329</v>
      </c>
      <c r="G362" s="46"/>
      <c r="H362" s="26">
        <f t="shared" si="99"/>
        <v>1000</v>
      </c>
      <c r="I362" s="26">
        <f t="shared" si="100"/>
        <v>0</v>
      </c>
      <c r="J362" s="26">
        <f t="shared" si="101"/>
        <v>1000</v>
      </c>
    </row>
    <row r="363" spans="1:10">
      <c r="A363" s="19">
        <v>45460</v>
      </c>
      <c r="B363" s="46" t="s">
        <v>42</v>
      </c>
      <c r="C363" s="46" t="s">
        <v>17</v>
      </c>
      <c r="D363" s="46">
        <v>5000</v>
      </c>
      <c r="E363" s="47">
        <v>29.2</v>
      </c>
      <c r="F363" s="47">
        <v>29.55</v>
      </c>
      <c r="G363" s="46"/>
      <c r="H363" s="26">
        <f t="shared" si="99"/>
        <v>1750.000000000007</v>
      </c>
      <c r="I363" s="26">
        <f t="shared" si="100"/>
        <v>0</v>
      </c>
      <c r="J363" s="26">
        <f t="shared" si="101"/>
        <v>1750.000000000007</v>
      </c>
    </row>
    <row r="364" spans="1:10">
      <c r="A364" s="19">
        <v>45457</v>
      </c>
      <c r="B364" s="46" t="s">
        <v>43</v>
      </c>
      <c r="C364" s="46" t="s">
        <v>17</v>
      </c>
      <c r="D364" s="46">
        <v>100</v>
      </c>
      <c r="E364" s="47">
        <v>2316</v>
      </c>
      <c r="F364" s="47">
        <v>2326</v>
      </c>
      <c r="G364" s="46">
        <v>2336</v>
      </c>
      <c r="H364" s="26">
        <f t="shared" ref="H364:H365" si="102">(IF(C364="SHORT",E364-F364,IF(C364="LONG",F364-E364)))*D364</f>
        <v>1000</v>
      </c>
      <c r="I364" s="26">
        <f t="shared" ref="I364:I365" si="103">(IF(C364="SHORT",IF(G364="",0,F364-G364),IF(C364="LONG",IF(G364="",0,G364-F364))))*D364</f>
        <v>1000</v>
      </c>
      <c r="J364" s="26">
        <f t="shared" ref="J364:J365" si="104">H364+I364+L364</f>
        <v>2000</v>
      </c>
    </row>
    <row r="365" spans="1:10">
      <c r="A365" s="19">
        <v>45457</v>
      </c>
      <c r="B365" s="46" t="s">
        <v>42</v>
      </c>
      <c r="C365" s="46" t="s">
        <v>17</v>
      </c>
      <c r="D365" s="46">
        <v>5000</v>
      </c>
      <c r="E365" s="47">
        <v>28.9</v>
      </c>
      <c r="F365" s="47">
        <v>29.2</v>
      </c>
      <c r="G365" s="46">
        <v>29.5</v>
      </c>
      <c r="H365" s="26">
        <f t="shared" si="102"/>
        <v>1500.0000000000036</v>
      </c>
      <c r="I365" s="26">
        <f t="shared" si="103"/>
        <v>1500.0000000000036</v>
      </c>
      <c r="J365" s="26">
        <f t="shared" si="104"/>
        <v>3000.0000000000073</v>
      </c>
    </row>
    <row r="366" spans="1:10">
      <c r="A366" s="19">
        <v>45455</v>
      </c>
      <c r="B366" s="46" t="s">
        <v>43</v>
      </c>
      <c r="C366" s="46" t="s">
        <v>17</v>
      </c>
      <c r="D366" s="46">
        <v>100</v>
      </c>
      <c r="E366" s="46">
        <v>2309</v>
      </c>
      <c r="F366" s="47">
        <v>2319</v>
      </c>
      <c r="G366" s="46">
        <v>2329</v>
      </c>
      <c r="H366" s="26">
        <f t="shared" ref="H366:H367" si="105">(IF(C366="SHORT",E366-F366,IF(C366="LONG",F366-E366)))*D366</f>
        <v>1000</v>
      </c>
      <c r="I366" s="26">
        <f t="shared" ref="I366:I367" si="106">(IF(C366="SHORT",IF(G366="",0,F366-G366),IF(C366="LONG",IF(G366="",0,G366-F366))))*D366</f>
        <v>1000</v>
      </c>
      <c r="J366" s="26">
        <f t="shared" ref="J366:J367" si="107">H366+I366+L366</f>
        <v>2000</v>
      </c>
    </row>
    <row r="367" spans="1:10">
      <c r="A367" s="19">
        <v>45455</v>
      </c>
      <c r="B367" s="46" t="s">
        <v>42</v>
      </c>
      <c r="C367" s="46" t="s">
        <v>17</v>
      </c>
      <c r="D367" s="46">
        <v>5000</v>
      </c>
      <c r="E367" s="47">
        <v>29.55</v>
      </c>
      <c r="F367" s="47">
        <v>29.85</v>
      </c>
      <c r="G367" s="46">
        <v>30.25</v>
      </c>
      <c r="H367" s="26">
        <f t="shared" si="105"/>
        <v>1500.0000000000036</v>
      </c>
      <c r="I367" s="26">
        <f t="shared" si="106"/>
        <v>1999.999999999993</v>
      </c>
      <c r="J367" s="26">
        <f t="shared" si="107"/>
        <v>3499.9999999999964</v>
      </c>
    </row>
    <row r="368" spans="1:10">
      <c r="A368" s="19">
        <v>45454</v>
      </c>
      <c r="B368" s="46" t="s">
        <v>42</v>
      </c>
      <c r="C368" s="46" t="s">
        <v>17</v>
      </c>
      <c r="D368" s="46">
        <v>5000</v>
      </c>
      <c r="E368" s="47">
        <v>29.1</v>
      </c>
      <c r="F368" s="47">
        <v>29.4</v>
      </c>
      <c r="G368" s="46">
        <v>29.7</v>
      </c>
      <c r="H368" s="26">
        <f t="shared" ref="H368:H372" si="108">(IF(C368="SHORT",E368-F368,IF(C368="LONG",F368-E368)))*D368</f>
        <v>1499.9999999999859</v>
      </c>
      <c r="I368" s="26">
        <f t="shared" ref="I368:I372" si="109">(IF(C368="SHORT",IF(G368="",0,F368-G368),IF(C368="LONG",IF(G368="",0,G368-F368))))*D368</f>
        <v>1500.0000000000036</v>
      </c>
      <c r="J368" s="26">
        <f t="shared" ref="J368:J372" si="110">H368+I368+L368</f>
        <v>2999.9999999999895</v>
      </c>
    </row>
    <row r="369" spans="1:10">
      <c r="A369" s="19">
        <v>45454</v>
      </c>
      <c r="B369" s="46" t="s">
        <v>45</v>
      </c>
      <c r="C369" s="46" t="s">
        <v>17</v>
      </c>
      <c r="D369" s="46">
        <v>1</v>
      </c>
      <c r="E369" s="47">
        <v>18380</v>
      </c>
      <c r="F369" s="47">
        <v>18480</v>
      </c>
      <c r="G369" s="46">
        <v>18580</v>
      </c>
      <c r="H369" s="26">
        <f t="shared" si="108"/>
        <v>100</v>
      </c>
      <c r="I369" s="26">
        <f t="shared" si="109"/>
        <v>100</v>
      </c>
      <c r="J369" s="26">
        <f t="shared" si="110"/>
        <v>200</v>
      </c>
    </row>
    <row r="370" spans="1:10">
      <c r="A370" s="19">
        <v>45454</v>
      </c>
      <c r="B370" s="46" t="s">
        <v>42</v>
      </c>
      <c r="C370" s="46" t="s">
        <v>17</v>
      </c>
      <c r="D370" s="46">
        <v>5000</v>
      </c>
      <c r="E370" s="47">
        <v>29.15</v>
      </c>
      <c r="F370" s="47">
        <v>29.45</v>
      </c>
      <c r="G370" s="46">
        <v>29.75</v>
      </c>
      <c r="H370" s="26">
        <f t="shared" si="108"/>
        <v>1500.0000000000036</v>
      </c>
      <c r="I370" s="26">
        <f t="shared" si="109"/>
        <v>1500.0000000000036</v>
      </c>
      <c r="J370" s="26">
        <f t="shared" si="110"/>
        <v>3000.0000000000073</v>
      </c>
    </row>
    <row r="371" spans="1:10">
      <c r="A371" s="19">
        <v>45453</v>
      </c>
      <c r="B371" s="46" t="s">
        <v>43</v>
      </c>
      <c r="C371" s="46" t="s">
        <v>17</v>
      </c>
      <c r="D371" s="46">
        <v>100</v>
      </c>
      <c r="E371" s="47">
        <v>2290</v>
      </c>
      <c r="F371" s="47">
        <v>2304</v>
      </c>
      <c r="G371" s="46">
        <v>2313</v>
      </c>
      <c r="H371" s="26">
        <f t="shared" si="108"/>
        <v>1400</v>
      </c>
      <c r="I371" s="26">
        <f t="shared" si="109"/>
        <v>900</v>
      </c>
      <c r="J371" s="26">
        <f t="shared" si="110"/>
        <v>2300</v>
      </c>
    </row>
    <row r="372" spans="1:10">
      <c r="A372" s="19">
        <v>45453</v>
      </c>
      <c r="B372" s="46" t="s">
        <v>42</v>
      </c>
      <c r="C372" s="46" t="s">
        <v>17</v>
      </c>
      <c r="D372" s="46">
        <v>5000</v>
      </c>
      <c r="E372" s="47">
        <v>29.55</v>
      </c>
      <c r="F372" s="47">
        <v>29.85</v>
      </c>
      <c r="G372" s="46">
        <v>30.15</v>
      </c>
      <c r="H372" s="26">
        <f t="shared" si="108"/>
        <v>1500.0000000000036</v>
      </c>
      <c r="I372" s="26">
        <f t="shared" si="109"/>
        <v>1499.9999999999859</v>
      </c>
      <c r="J372" s="26">
        <f t="shared" si="110"/>
        <v>2999.9999999999895</v>
      </c>
    </row>
    <row r="373" spans="1:10">
      <c r="A373" s="19">
        <v>45450</v>
      </c>
      <c r="B373" s="46" t="s">
        <v>42</v>
      </c>
      <c r="C373" s="46" t="s">
        <v>14</v>
      </c>
      <c r="D373" s="46">
        <v>5000</v>
      </c>
      <c r="E373" s="47">
        <v>31.2</v>
      </c>
      <c r="F373" s="47">
        <v>30.9</v>
      </c>
      <c r="G373" s="46">
        <v>30.6</v>
      </c>
      <c r="H373" s="26">
        <f t="shared" ref="H373:H376" si="111">(IF(C373="SHORT",E373-F373,IF(C373="LONG",F373-E373)))*D373</f>
        <v>1500.0000000000036</v>
      </c>
      <c r="I373" s="26">
        <f t="shared" ref="I373:I376" si="112">(IF(C373="SHORT",IF(G373="",0,F373-G373),IF(C373="LONG",IF(G373="",0,G373-F373))))*D373</f>
        <v>1499.9999999999859</v>
      </c>
      <c r="J373" s="26">
        <f t="shared" ref="J373:J376" si="113">H373+I373+L373</f>
        <v>2999.9999999999895</v>
      </c>
    </row>
    <row r="374" spans="1:10">
      <c r="A374" s="19">
        <v>45450</v>
      </c>
      <c r="B374" s="46" t="s">
        <v>43</v>
      </c>
      <c r="C374" s="46" t="s">
        <v>14</v>
      </c>
      <c r="D374" s="46">
        <v>100</v>
      </c>
      <c r="E374" s="47">
        <v>2378</v>
      </c>
      <c r="F374" s="47">
        <v>2368</v>
      </c>
      <c r="G374" s="46">
        <v>2358</v>
      </c>
      <c r="H374" s="26">
        <f t="shared" si="111"/>
        <v>1000</v>
      </c>
      <c r="I374" s="26">
        <f t="shared" si="112"/>
        <v>1000</v>
      </c>
      <c r="J374" s="26">
        <f t="shared" si="113"/>
        <v>2000</v>
      </c>
    </row>
    <row r="375" spans="1:10">
      <c r="A375" s="19">
        <v>45449</v>
      </c>
      <c r="B375" s="46" t="s">
        <v>43</v>
      </c>
      <c r="C375" s="46" t="s">
        <v>17</v>
      </c>
      <c r="D375" s="46">
        <v>100</v>
      </c>
      <c r="E375" s="47">
        <v>2359</v>
      </c>
      <c r="F375" s="47">
        <v>2367</v>
      </c>
      <c r="G375" s="46">
        <v>2377</v>
      </c>
      <c r="H375" s="26">
        <f t="shared" si="111"/>
        <v>800</v>
      </c>
      <c r="I375" s="26">
        <f t="shared" si="112"/>
        <v>1000</v>
      </c>
      <c r="J375" s="26">
        <f t="shared" si="113"/>
        <v>1800</v>
      </c>
    </row>
    <row r="376" spans="1:10">
      <c r="A376" s="19">
        <v>45448</v>
      </c>
      <c r="B376" s="46" t="s">
        <v>42</v>
      </c>
      <c r="C376" s="46" t="s">
        <v>17</v>
      </c>
      <c r="D376" s="46">
        <v>5000</v>
      </c>
      <c r="E376" s="47">
        <v>29.4</v>
      </c>
      <c r="F376" s="47">
        <v>29.8</v>
      </c>
      <c r="G376" s="46">
        <v>30.03</v>
      </c>
      <c r="H376" s="26">
        <f t="shared" si="111"/>
        <v>2000.0000000000107</v>
      </c>
      <c r="I376" s="26">
        <f t="shared" si="112"/>
        <v>1150.000000000002</v>
      </c>
      <c r="J376" s="26">
        <f t="shared" si="113"/>
        <v>3150.0000000000127</v>
      </c>
    </row>
    <row r="377" spans="1:10">
      <c r="A377" s="19">
        <v>45447</v>
      </c>
      <c r="B377" s="46" t="s">
        <v>43</v>
      </c>
      <c r="C377" s="46" t="s">
        <v>14</v>
      </c>
      <c r="D377" s="46">
        <v>100</v>
      </c>
      <c r="E377" s="47">
        <v>2335</v>
      </c>
      <c r="F377" s="47">
        <v>2327</v>
      </c>
      <c r="G377" s="46">
        <v>2317</v>
      </c>
      <c r="H377" s="48">
        <f>(IF(C377="SHORT",E377-F377,IF(C377="LONG",F377-E377)))*D377</f>
        <v>800</v>
      </c>
      <c r="I377" s="48">
        <f>(IF(C377="SHORT",IF(G377="",0,F377-G377),IF(C377="LONG",IF(G377="",0,G377-F377))))*D377</f>
        <v>1000</v>
      </c>
      <c r="J377" s="48">
        <f>H377+I377+L377</f>
        <v>1800</v>
      </c>
    </row>
    <row r="378" spans="1:10">
      <c r="A378" s="19">
        <v>45447</v>
      </c>
      <c r="B378" s="46" t="s">
        <v>42</v>
      </c>
      <c r="C378" s="46" t="s">
        <v>14</v>
      </c>
      <c r="D378" s="46">
        <v>5000</v>
      </c>
      <c r="E378" s="47">
        <v>29.75</v>
      </c>
      <c r="F378" s="47">
        <v>29.95</v>
      </c>
      <c r="G378" s="46"/>
      <c r="H378" s="48">
        <f>(IF(C378="SHORT",E378-F378,IF(C378="LONG",F378-E378)))*D378</f>
        <v>-999.99999999999648</v>
      </c>
      <c r="I378" s="48">
        <f>(IF(C378="SHORT",IF(G378="",0,F378-G378),IF(C378="LONG",IF(G378="",0,G378-F378))))*D378</f>
        <v>0</v>
      </c>
      <c r="J378" s="48">
        <f>H378+I378+L378</f>
        <v>-999.99999999999648</v>
      </c>
    </row>
    <row r="379" spans="1:10">
      <c r="A379" s="19">
        <v>45446</v>
      </c>
      <c r="B379" s="46" t="s">
        <v>42</v>
      </c>
      <c r="C379" s="46" t="s">
        <v>17</v>
      </c>
      <c r="D379" s="46">
        <v>5000</v>
      </c>
      <c r="E379" s="47">
        <v>30.1</v>
      </c>
      <c r="F379" s="47">
        <v>30.4</v>
      </c>
      <c r="G379" s="46">
        <v>30.7</v>
      </c>
      <c r="H379" s="48">
        <f>(IF(C379="SHORT",E379-F379,IF(C379="LONG",F379-E379)))*D379</f>
        <v>1499.9999999999859</v>
      </c>
      <c r="I379" s="48">
        <f>(IF(C379="SHORT",IF(G379="",0,F379-G379),IF(C379="LONG",IF(G379="",0,G379-F379))))*D379</f>
        <v>1500.0000000000036</v>
      </c>
      <c r="J379" s="48">
        <f>H379+I379+L379</f>
        <v>2999.9999999999895</v>
      </c>
    </row>
    <row r="380" spans="1:10">
      <c r="A380" s="19"/>
      <c r="B380" s="46"/>
      <c r="C380" s="46"/>
      <c r="D380" s="46"/>
      <c r="E380" s="47"/>
      <c r="F380" s="47"/>
      <c r="G380" s="46"/>
      <c r="H380" s="48"/>
      <c r="I380" s="48"/>
      <c r="J380" s="48"/>
    </row>
    <row r="381" spans="1:10">
      <c r="A381" s="19">
        <v>45443</v>
      </c>
      <c r="B381" s="46" t="s">
        <v>43</v>
      </c>
      <c r="C381" s="46" t="s">
        <v>17</v>
      </c>
      <c r="D381" s="46">
        <v>100</v>
      </c>
      <c r="E381" s="47">
        <v>2339</v>
      </c>
      <c r="F381" s="47">
        <v>2349</v>
      </c>
      <c r="G381" s="46">
        <v>2359</v>
      </c>
      <c r="H381" s="48">
        <f t="shared" ref="H381:H423" si="114">(IF(C381="SHORT",E381-F381,IF(C381="LONG",F381-E381)))*D381</f>
        <v>1000</v>
      </c>
      <c r="I381" s="48">
        <f t="shared" ref="I381:I423" si="115">(IF(C381="SHORT",IF(G381="",0,F381-G381),IF(C381="LONG",IF(G381="",0,G381-F381))))*D381</f>
        <v>1000</v>
      </c>
      <c r="J381" s="48">
        <f t="shared" ref="J381:J423" si="116">H381+I381+L381</f>
        <v>2000</v>
      </c>
    </row>
    <row r="382" spans="1:10">
      <c r="A382" s="19">
        <v>45442</v>
      </c>
      <c r="B382" s="46" t="s">
        <v>42</v>
      </c>
      <c r="C382" s="46" t="s">
        <v>17</v>
      </c>
      <c r="D382" s="46">
        <v>5000</v>
      </c>
      <c r="E382" s="47">
        <v>31.25</v>
      </c>
      <c r="F382" s="47">
        <v>31.55</v>
      </c>
      <c r="G382" s="46">
        <v>31.8</v>
      </c>
      <c r="H382" s="48">
        <f t="shared" si="114"/>
        <v>1500.0000000000036</v>
      </c>
      <c r="I382" s="48">
        <f t="shared" si="115"/>
        <v>1250</v>
      </c>
      <c r="J382" s="48">
        <f t="shared" si="116"/>
        <v>2750.0000000000036</v>
      </c>
    </row>
    <row r="383" spans="1:10">
      <c r="A383" s="19">
        <v>45441</v>
      </c>
      <c r="B383" s="46" t="s">
        <v>43</v>
      </c>
      <c r="C383" s="46" t="s">
        <v>17</v>
      </c>
      <c r="D383" s="46">
        <v>100</v>
      </c>
      <c r="E383" s="47">
        <v>2348</v>
      </c>
      <c r="F383" s="47">
        <v>2334</v>
      </c>
      <c r="G383" s="46"/>
      <c r="H383" s="48">
        <f t="shared" si="114"/>
        <v>-1400</v>
      </c>
      <c r="I383" s="48">
        <f t="shared" si="115"/>
        <v>0</v>
      </c>
      <c r="J383" s="48">
        <f t="shared" si="116"/>
        <v>-1400</v>
      </c>
    </row>
    <row r="384" spans="1:10">
      <c r="A384" s="19">
        <v>45440</v>
      </c>
      <c r="B384" s="46" t="s">
        <v>42</v>
      </c>
      <c r="C384" s="46" t="s">
        <v>17</v>
      </c>
      <c r="D384" s="46">
        <v>5000</v>
      </c>
      <c r="E384" s="47">
        <v>31.37</v>
      </c>
      <c r="F384" s="47">
        <v>31.67</v>
      </c>
      <c r="G384" s="46">
        <v>32.17</v>
      </c>
      <c r="H384" s="48">
        <f t="shared" si="114"/>
        <v>1500.0000000000036</v>
      </c>
      <c r="I384" s="48">
        <f t="shared" si="115"/>
        <v>2500</v>
      </c>
      <c r="J384" s="48">
        <f t="shared" si="116"/>
        <v>4000.0000000000036</v>
      </c>
    </row>
    <row r="385" spans="1:10">
      <c r="A385" s="19">
        <v>45440</v>
      </c>
      <c r="B385" s="46" t="s">
        <v>43</v>
      </c>
      <c r="C385" s="46" t="s">
        <v>17</v>
      </c>
      <c r="D385" s="46">
        <v>100</v>
      </c>
      <c r="E385" s="47">
        <v>2346</v>
      </c>
      <c r="F385" s="47">
        <v>2356</v>
      </c>
      <c r="G385" s="46">
        <v>2364</v>
      </c>
      <c r="H385" s="48">
        <f t="shared" si="114"/>
        <v>1000</v>
      </c>
      <c r="I385" s="48">
        <f t="shared" si="115"/>
        <v>800</v>
      </c>
      <c r="J385" s="48">
        <f t="shared" si="116"/>
        <v>1800</v>
      </c>
    </row>
    <row r="386" spans="1:10">
      <c r="A386" s="19">
        <v>45439</v>
      </c>
      <c r="B386" s="46" t="s">
        <v>42</v>
      </c>
      <c r="C386" s="46" t="s">
        <v>17</v>
      </c>
      <c r="D386" s="46">
        <v>5000</v>
      </c>
      <c r="E386" s="47">
        <v>31</v>
      </c>
      <c r="F386" s="47">
        <v>31.35</v>
      </c>
      <c r="G386" s="46">
        <v>31.65</v>
      </c>
      <c r="H386" s="48">
        <f t="shared" si="114"/>
        <v>1750.000000000007</v>
      </c>
      <c r="I386" s="48">
        <f t="shared" si="115"/>
        <v>1499.9999999999859</v>
      </c>
      <c r="J386" s="48">
        <f t="shared" si="116"/>
        <v>3249.9999999999927</v>
      </c>
    </row>
    <row r="387" spans="1:10">
      <c r="A387" s="19">
        <v>45439</v>
      </c>
      <c r="B387" s="46" t="s">
        <v>43</v>
      </c>
      <c r="C387" s="46" t="s">
        <v>17</v>
      </c>
      <c r="D387" s="46">
        <v>100</v>
      </c>
      <c r="E387" s="47">
        <v>2339</v>
      </c>
      <c r="F387" s="47">
        <v>2349</v>
      </c>
      <c r="G387" s="46">
        <v>2358</v>
      </c>
      <c r="H387" s="48">
        <f t="shared" si="114"/>
        <v>1000</v>
      </c>
      <c r="I387" s="48">
        <f t="shared" si="115"/>
        <v>900</v>
      </c>
      <c r="J387" s="48">
        <f t="shared" si="116"/>
        <v>1900</v>
      </c>
    </row>
    <row r="388" spans="1:10">
      <c r="A388" s="19">
        <v>45436</v>
      </c>
      <c r="B388" s="46" t="s">
        <v>43</v>
      </c>
      <c r="C388" s="46" t="s">
        <v>17</v>
      </c>
      <c r="D388" s="46">
        <v>100</v>
      </c>
      <c r="E388" s="47">
        <v>2341</v>
      </c>
      <c r="F388" s="47">
        <v>2351</v>
      </c>
      <c r="G388" s="46">
        <v>2358</v>
      </c>
      <c r="H388" s="48">
        <f t="shared" si="114"/>
        <v>1000</v>
      </c>
      <c r="I388" s="48">
        <f t="shared" si="115"/>
        <v>700</v>
      </c>
      <c r="J388" s="48">
        <f t="shared" si="116"/>
        <v>1700</v>
      </c>
    </row>
    <row r="389" spans="1:10">
      <c r="A389" s="19">
        <v>45435</v>
      </c>
      <c r="B389" s="46" t="s">
        <v>43</v>
      </c>
      <c r="C389" s="46" t="s">
        <v>17</v>
      </c>
      <c r="D389" s="46">
        <v>100</v>
      </c>
      <c r="E389" s="47">
        <v>2362</v>
      </c>
      <c r="F389" s="47">
        <v>2348</v>
      </c>
      <c r="G389" s="46"/>
      <c r="H389" s="48">
        <f t="shared" si="114"/>
        <v>-1400</v>
      </c>
      <c r="I389" s="48">
        <f t="shared" si="115"/>
        <v>0</v>
      </c>
      <c r="J389" s="48">
        <f t="shared" si="116"/>
        <v>-1400</v>
      </c>
    </row>
    <row r="390" spans="1:10">
      <c r="A390" s="19">
        <v>45434</v>
      </c>
      <c r="B390" s="46" t="s">
        <v>43</v>
      </c>
      <c r="C390" s="46" t="s">
        <v>17</v>
      </c>
      <c r="D390" s="46">
        <v>100</v>
      </c>
      <c r="E390" s="47">
        <v>2407</v>
      </c>
      <c r="F390" s="47">
        <v>2393</v>
      </c>
      <c r="G390" s="46"/>
      <c r="H390" s="48">
        <f t="shared" si="114"/>
        <v>-1400</v>
      </c>
      <c r="I390" s="48">
        <f t="shared" si="115"/>
        <v>0</v>
      </c>
      <c r="J390" s="48">
        <f t="shared" si="116"/>
        <v>-1400</v>
      </c>
    </row>
    <row r="391" spans="1:10">
      <c r="A391" s="19">
        <v>45434</v>
      </c>
      <c r="B391" s="46" t="s">
        <v>42</v>
      </c>
      <c r="C391" s="46" t="s">
        <v>17</v>
      </c>
      <c r="D391" s="46">
        <v>5000</v>
      </c>
      <c r="E391" s="47">
        <v>31.6</v>
      </c>
      <c r="F391" s="47">
        <v>31.91</v>
      </c>
      <c r="G391" s="46"/>
      <c r="H391" s="48">
        <f t="shared" si="114"/>
        <v>1549.9999999999936</v>
      </c>
      <c r="I391" s="48">
        <f t="shared" si="115"/>
        <v>0</v>
      </c>
      <c r="J391" s="48">
        <f t="shared" si="116"/>
        <v>1549.9999999999936</v>
      </c>
    </row>
    <row r="392" spans="1:10">
      <c r="A392" s="19">
        <v>45433</v>
      </c>
      <c r="B392" s="46" t="s">
        <v>42</v>
      </c>
      <c r="C392" s="46" t="s">
        <v>14</v>
      </c>
      <c r="D392" s="46">
        <v>5000</v>
      </c>
      <c r="E392" s="47">
        <v>32.35</v>
      </c>
      <c r="F392" s="47">
        <v>32</v>
      </c>
      <c r="G392" s="46">
        <v>31.55</v>
      </c>
      <c r="H392" s="48">
        <f t="shared" si="114"/>
        <v>1750.000000000007</v>
      </c>
      <c r="I392" s="48">
        <f t="shared" si="115"/>
        <v>2249.9999999999964</v>
      </c>
      <c r="J392" s="48">
        <f t="shared" si="116"/>
        <v>4000.0000000000036</v>
      </c>
    </row>
    <row r="393" spans="1:10">
      <c r="A393" s="19">
        <v>45433</v>
      </c>
      <c r="B393" s="46" t="s">
        <v>43</v>
      </c>
      <c r="C393" s="46" t="s">
        <v>14</v>
      </c>
      <c r="D393" s="46">
        <v>100</v>
      </c>
      <c r="E393" s="47">
        <v>2432</v>
      </c>
      <c r="F393" s="47">
        <v>2422</v>
      </c>
      <c r="G393" s="46"/>
      <c r="H393" s="48">
        <f t="shared" si="114"/>
        <v>1000</v>
      </c>
      <c r="I393" s="48">
        <f t="shared" si="115"/>
        <v>0</v>
      </c>
      <c r="J393" s="48">
        <f t="shared" si="116"/>
        <v>1000</v>
      </c>
    </row>
    <row r="394" spans="1:10">
      <c r="A394" s="19">
        <v>45432</v>
      </c>
      <c r="B394" s="46" t="s">
        <v>42</v>
      </c>
      <c r="C394" s="46" t="s">
        <v>14</v>
      </c>
      <c r="D394" s="46">
        <v>5000</v>
      </c>
      <c r="E394" s="47">
        <v>31.45</v>
      </c>
      <c r="F394" s="47">
        <v>30.95</v>
      </c>
      <c r="G394" s="46"/>
      <c r="H394" s="48">
        <f t="shared" si="114"/>
        <v>2500</v>
      </c>
      <c r="I394" s="48">
        <f t="shared" si="115"/>
        <v>0</v>
      </c>
      <c r="J394" s="48">
        <f t="shared" si="116"/>
        <v>2500</v>
      </c>
    </row>
    <row r="395" spans="1:10">
      <c r="A395" s="19">
        <v>45432</v>
      </c>
      <c r="B395" s="46" t="s">
        <v>43</v>
      </c>
      <c r="C395" s="46" t="s">
        <v>14</v>
      </c>
      <c r="D395" s="46">
        <v>100</v>
      </c>
      <c r="E395" s="47">
        <v>2441</v>
      </c>
      <c r="F395" s="47">
        <v>2433</v>
      </c>
      <c r="G395" s="46">
        <v>2423</v>
      </c>
      <c r="H395" s="48">
        <f t="shared" si="114"/>
        <v>800</v>
      </c>
      <c r="I395" s="48">
        <f t="shared" si="115"/>
        <v>1000</v>
      </c>
      <c r="J395" s="48">
        <f t="shared" si="116"/>
        <v>1800</v>
      </c>
    </row>
    <row r="396" spans="1:10">
      <c r="A396" s="19">
        <v>45429</v>
      </c>
      <c r="B396" s="46" t="s">
        <v>43</v>
      </c>
      <c r="C396" s="46" t="s">
        <v>17</v>
      </c>
      <c r="D396" s="46">
        <v>100</v>
      </c>
      <c r="E396" s="47">
        <v>2398</v>
      </c>
      <c r="F396" s="47">
        <v>2408</v>
      </c>
      <c r="G396" s="46">
        <v>2418</v>
      </c>
      <c r="H396" s="48">
        <f t="shared" si="114"/>
        <v>1000</v>
      </c>
      <c r="I396" s="48">
        <f t="shared" si="115"/>
        <v>1000</v>
      </c>
      <c r="J396" s="48">
        <f t="shared" si="116"/>
        <v>2000</v>
      </c>
    </row>
    <row r="397" spans="1:10">
      <c r="A397" s="19">
        <v>45429</v>
      </c>
      <c r="B397" s="46" t="s">
        <v>42</v>
      </c>
      <c r="C397" s="46" t="s">
        <v>14</v>
      </c>
      <c r="D397" s="46">
        <v>5000</v>
      </c>
      <c r="E397" s="47">
        <v>29.75</v>
      </c>
      <c r="F397" s="47">
        <v>30.25</v>
      </c>
      <c r="G397" s="46"/>
      <c r="H397" s="48">
        <f t="shared" si="114"/>
        <v>-2500</v>
      </c>
      <c r="I397" s="48">
        <f t="shared" si="115"/>
        <v>0</v>
      </c>
      <c r="J397" s="48">
        <f t="shared" si="116"/>
        <v>-2500</v>
      </c>
    </row>
    <row r="398" spans="1:10">
      <c r="A398" s="19">
        <v>45429</v>
      </c>
      <c r="B398" s="46" t="s">
        <v>43</v>
      </c>
      <c r="C398" s="46" t="s">
        <v>14</v>
      </c>
      <c r="D398" s="46">
        <v>100</v>
      </c>
      <c r="E398" s="47">
        <v>2381</v>
      </c>
      <c r="F398" s="47">
        <v>2392</v>
      </c>
      <c r="G398" s="46"/>
      <c r="H398" s="48">
        <f t="shared" si="114"/>
        <v>-1100</v>
      </c>
      <c r="I398" s="48">
        <f t="shared" si="115"/>
        <v>0</v>
      </c>
      <c r="J398" s="48">
        <f t="shared" si="116"/>
        <v>-1100</v>
      </c>
    </row>
    <row r="399" spans="1:10">
      <c r="A399" s="19">
        <v>45428</v>
      </c>
      <c r="B399" s="46" t="s">
        <v>42</v>
      </c>
      <c r="C399" s="46" t="s">
        <v>14</v>
      </c>
      <c r="D399" s="46">
        <v>5000</v>
      </c>
      <c r="E399" s="47">
        <v>29.55</v>
      </c>
      <c r="F399" s="47">
        <v>30.05</v>
      </c>
      <c r="G399" s="46"/>
      <c r="H399" s="48">
        <f t="shared" si="114"/>
        <v>-2500</v>
      </c>
      <c r="I399" s="48">
        <f t="shared" si="115"/>
        <v>0</v>
      </c>
      <c r="J399" s="48">
        <f t="shared" si="116"/>
        <v>-2500</v>
      </c>
    </row>
    <row r="400" spans="1:10">
      <c r="A400" s="19">
        <v>45428</v>
      </c>
      <c r="B400" s="46" t="s">
        <v>43</v>
      </c>
      <c r="C400" s="46" t="s">
        <v>14</v>
      </c>
      <c r="D400" s="46">
        <v>100</v>
      </c>
      <c r="E400" s="47">
        <v>2393</v>
      </c>
      <c r="F400" s="47">
        <v>2383</v>
      </c>
      <c r="G400" s="46">
        <v>2373</v>
      </c>
      <c r="H400" s="48">
        <f t="shared" si="114"/>
        <v>1000</v>
      </c>
      <c r="I400" s="48">
        <f t="shared" si="115"/>
        <v>1000</v>
      </c>
      <c r="J400" s="48">
        <f t="shared" si="116"/>
        <v>2000</v>
      </c>
    </row>
    <row r="401" spans="1:10">
      <c r="A401" s="19">
        <v>45427</v>
      </c>
      <c r="B401" s="46" t="s">
        <v>42</v>
      </c>
      <c r="C401" s="46" t="s">
        <v>14</v>
      </c>
      <c r="D401" s="46">
        <v>5000</v>
      </c>
      <c r="E401" s="47">
        <v>28.82</v>
      </c>
      <c r="F401" s="47">
        <v>28.53</v>
      </c>
      <c r="G401" s="46"/>
      <c r="H401" s="48">
        <f t="shared" si="114"/>
        <v>1449.9999999999957</v>
      </c>
      <c r="I401" s="48">
        <f t="shared" si="115"/>
        <v>0</v>
      </c>
      <c r="J401" s="48">
        <f t="shared" si="116"/>
        <v>1449.9999999999957</v>
      </c>
    </row>
    <row r="402" spans="1:10">
      <c r="A402" s="19">
        <v>45427</v>
      </c>
      <c r="B402" s="46" t="s">
        <v>43</v>
      </c>
      <c r="C402" s="46" t="s">
        <v>14</v>
      </c>
      <c r="D402" s="46">
        <v>100</v>
      </c>
      <c r="E402" s="47">
        <v>2373</v>
      </c>
      <c r="F402" s="47">
        <v>2363</v>
      </c>
      <c r="G402" s="46">
        <v>2353</v>
      </c>
      <c r="H402" s="48">
        <f t="shared" si="114"/>
        <v>1000</v>
      </c>
      <c r="I402" s="48">
        <f t="shared" si="115"/>
        <v>1000</v>
      </c>
      <c r="J402" s="48">
        <f t="shared" si="116"/>
        <v>2000</v>
      </c>
    </row>
    <row r="403" spans="1:10">
      <c r="A403" s="19">
        <v>45426</v>
      </c>
      <c r="B403" s="46" t="s">
        <v>42</v>
      </c>
      <c r="C403" s="46" t="s">
        <v>14</v>
      </c>
      <c r="D403" s="46">
        <v>5000</v>
      </c>
      <c r="E403" s="47">
        <v>28.5</v>
      </c>
      <c r="F403" s="47">
        <v>28.12</v>
      </c>
      <c r="G403" s="46"/>
      <c r="H403" s="48">
        <f t="shared" si="114"/>
        <v>1899.999999999995</v>
      </c>
      <c r="I403" s="48">
        <f t="shared" si="115"/>
        <v>0</v>
      </c>
      <c r="J403" s="48">
        <f t="shared" si="116"/>
        <v>1899.999999999995</v>
      </c>
    </row>
    <row r="404" spans="1:10">
      <c r="A404" s="19">
        <v>45426</v>
      </c>
      <c r="B404" s="46" t="s">
        <v>43</v>
      </c>
      <c r="C404" s="46" t="s">
        <v>14</v>
      </c>
      <c r="D404" s="46">
        <v>100</v>
      </c>
      <c r="E404" s="47">
        <v>2346</v>
      </c>
      <c r="F404" s="47">
        <v>2337</v>
      </c>
      <c r="G404" s="46"/>
      <c r="H404" s="48">
        <f t="shared" si="114"/>
        <v>900</v>
      </c>
      <c r="I404" s="48">
        <f t="shared" si="115"/>
        <v>0</v>
      </c>
      <c r="J404" s="48">
        <f t="shared" si="116"/>
        <v>900</v>
      </c>
    </row>
    <row r="405" spans="1:10">
      <c r="A405" s="19">
        <v>45425</v>
      </c>
      <c r="B405" s="46" t="s">
        <v>42</v>
      </c>
      <c r="C405" s="46" t="s">
        <v>17</v>
      </c>
      <c r="D405" s="46">
        <v>5000</v>
      </c>
      <c r="E405" s="47">
        <v>28.2</v>
      </c>
      <c r="F405" s="47">
        <v>28.5</v>
      </c>
      <c r="G405" s="46"/>
      <c r="H405" s="48">
        <f t="shared" si="114"/>
        <v>1500.0000000000036</v>
      </c>
      <c r="I405" s="48">
        <f t="shared" si="115"/>
        <v>0</v>
      </c>
      <c r="J405" s="48">
        <f t="shared" si="116"/>
        <v>1500.0000000000036</v>
      </c>
    </row>
    <row r="406" spans="1:10">
      <c r="A406" s="19">
        <v>45425</v>
      </c>
      <c r="B406" s="46" t="s">
        <v>43</v>
      </c>
      <c r="C406" s="46" t="s">
        <v>14</v>
      </c>
      <c r="D406" s="46">
        <v>100</v>
      </c>
      <c r="E406" s="47">
        <v>2352</v>
      </c>
      <c r="F406" s="47">
        <v>2343</v>
      </c>
      <c r="G406" s="46">
        <v>2333</v>
      </c>
      <c r="H406" s="48">
        <f t="shared" si="114"/>
        <v>900</v>
      </c>
      <c r="I406" s="48">
        <f t="shared" si="115"/>
        <v>1000</v>
      </c>
      <c r="J406" s="48">
        <f t="shared" si="116"/>
        <v>1900</v>
      </c>
    </row>
    <row r="407" spans="1:10">
      <c r="A407" s="19">
        <v>45422</v>
      </c>
      <c r="B407" s="46" t="s">
        <v>43</v>
      </c>
      <c r="C407" s="46" t="s">
        <v>14</v>
      </c>
      <c r="D407" s="46">
        <v>100</v>
      </c>
      <c r="E407" s="47">
        <v>2368</v>
      </c>
      <c r="F407" s="47">
        <v>2368</v>
      </c>
      <c r="G407" s="46"/>
      <c r="H407" s="48">
        <f t="shared" si="114"/>
        <v>0</v>
      </c>
      <c r="I407" s="48">
        <f t="shared" si="115"/>
        <v>0</v>
      </c>
      <c r="J407" s="48">
        <f t="shared" si="116"/>
        <v>0</v>
      </c>
    </row>
    <row r="408" spans="1:10">
      <c r="A408" s="19">
        <v>45421</v>
      </c>
      <c r="B408" s="46" t="s">
        <v>43</v>
      </c>
      <c r="C408" s="46" t="s">
        <v>17</v>
      </c>
      <c r="D408" s="46">
        <v>100</v>
      </c>
      <c r="E408" s="47">
        <v>2308</v>
      </c>
      <c r="F408" s="47">
        <v>2318</v>
      </c>
      <c r="G408" s="46">
        <v>2328</v>
      </c>
      <c r="H408" s="48">
        <f t="shared" si="114"/>
        <v>1000</v>
      </c>
      <c r="I408" s="48">
        <f t="shared" si="115"/>
        <v>1000</v>
      </c>
      <c r="J408" s="48">
        <f t="shared" si="116"/>
        <v>2000</v>
      </c>
    </row>
    <row r="409" spans="1:10">
      <c r="A409" s="19">
        <v>45421</v>
      </c>
      <c r="B409" s="46" t="s">
        <v>42</v>
      </c>
      <c r="C409" s="46" t="s">
        <v>14</v>
      </c>
      <c r="D409" s="46">
        <v>5000</v>
      </c>
      <c r="E409" s="47">
        <v>27.65</v>
      </c>
      <c r="F409" s="47">
        <v>28.12</v>
      </c>
      <c r="G409" s="46"/>
      <c r="H409" s="48">
        <f t="shared" si="114"/>
        <v>-2350.0000000000123</v>
      </c>
      <c r="I409" s="48">
        <f t="shared" si="115"/>
        <v>0</v>
      </c>
      <c r="J409" s="48">
        <f t="shared" si="116"/>
        <v>-2350.0000000000123</v>
      </c>
    </row>
    <row r="410" spans="1:10">
      <c r="A410" s="19">
        <v>45421</v>
      </c>
      <c r="B410" s="46" t="s">
        <v>43</v>
      </c>
      <c r="C410" s="46" t="s">
        <v>14</v>
      </c>
      <c r="D410" s="46">
        <v>100</v>
      </c>
      <c r="E410" s="47">
        <v>2320</v>
      </c>
      <c r="F410" s="47">
        <v>2308</v>
      </c>
      <c r="G410" s="46"/>
      <c r="H410" s="48">
        <f t="shared" si="114"/>
        <v>1200</v>
      </c>
      <c r="I410" s="48">
        <f t="shared" si="115"/>
        <v>0</v>
      </c>
      <c r="J410" s="48">
        <f t="shared" si="116"/>
        <v>1200</v>
      </c>
    </row>
    <row r="411" spans="1:10">
      <c r="A411" s="19">
        <v>45421</v>
      </c>
      <c r="B411" s="46" t="s">
        <v>43</v>
      </c>
      <c r="C411" s="46" t="s">
        <v>17</v>
      </c>
      <c r="D411" s="46">
        <v>100</v>
      </c>
      <c r="E411" s="47">
        <v>2308</v>
      </c>
      <c r="F411" s="47">
        <v>2318</v>
      </c>
      <c r="G411" s="46">
        <v>2328</v>
      </c>
      <c r="H411" s="48">
        <f t="shared" si="114"/>
        <v>1000</v>
      </c>
      <c r="I411" s="48">
        <f t="shared" si="115"/>
        <v>1000</v>
      </c>
      <c r="J411" s="48">
        <f t="shared" si="116"/>
        <v>2000</v>
      </c>
    </row>
    <row r="412" spans="1:10">
      <c r="A412" s="19">
        <v>45421</v>
      </c>
      <c r="B412" s="46" t="s">
        <v>42</v>
      </c>
      <c r="C412" s="46" t="s">
        <v>14</v>
      </c>
      <c r="D412" s="46">
        <v>5000</v>
      </c>
      <c r="E412" s="47">
        <v>27.65</v>
      </c>
      <c r="F412" s="47">
        <v>28.12</v>
      </c>
      <c r="G412" s="46"/>
      <c r="H412" s="48">
        <f t="shared" si="114"/>
        <v>-2350.0000000000123</v>
      </c>
      <c r="I412" s="48">
        <f t="shared" si="115"/>
        <v>0</v>
      </c>
      <c r="J412" s="48">
        <f t="shared" si="116"/>
        <v>-2350.0000000000123</v>
      </c>
    </row>
    <row r="413" spans="1:10">
      <c r="A413" s="19">
        <v>45421</v>
      </c>
      <c r="B413" s="46" t="s">
        <v>43</v>
      </c>
      <c r="C413" s="46" t="s">
        <v>14</v>
      </c>
      <c r="D413" s="46">
        <v>100</v>
      </c>
      <c r="E413" s="47">
        <v>2320</v>
      </c>
      <c r="F413" s="47">
        <v>2308</v>
      </c>
      <c r="G413" s="46"/>
      <c r="H413" s="48">
        <f t="shared" si="114"/>
        <v>1200</v>
      </c>
      <c r="I413" s="48">
        <f t="shared" si="115"/>
        <v>0</v>
      </c>
      <c r="J413" s="48">
        <f t="shared" si="116"/>
        <v>1200</v>
      </c>
    </row>
    <row r="414" spans="1:10">
      <c r="A414" s="19">
        <v>45420</v>
      </c>
      <c r="B414" s="46" t="s">
        <v>43</v>
      </c>
      <c r="C414" s="46" t="s">
        <v>17</v>
      </c>
      <c r="D414" s="46">
        <v>100</v>
      </c>
      <c r="E414" s="47">
        <v>2306</v>
      </c>
      <c r="F414" s="47">
        <v>2321</v>
      </c>
      <c r="G414" s="46"/>
      <c r="H414" s="48">
        <f t="shared" si="114"/>
        <v>1500</v>
      </c>
      <c r="I414" s="48">
        <f t="shared" si="115"/>
        <v>0</v>
      </c>
      <c r="J414" s="48">
        <f t="shared" si="116"/>
        <v>1500</v>
      </c>
    </row>
    <row r="415" spans="1:10">
      <c r="A415" s="19">
        <v>45420</v>
      </c>
      <c r="B415" s="46" t="s">
        <v>42</v>
      </c>
      <c r="C415" s="46" t="s">
        <v>17</v>
      </c>
      <c r="D415" s="46">
        <v>5000</v>
      </c>
      <c r="E415" s="47">
        <v>27.05</v>
      </c>
      <c r="F415" s="47">
        <v>27.47</v>
      </c>
      <c r="G415" s="46"/>
      <c r="H415" s="48">
        <f t="shared" si="114"/>
        <v>2099.9999999999909</v>
      </c>
      <c r="I415" s="48">
        <f t="shared" si="115"/>
        <v>0</v>
      </c>
      <c r="J415" s="48">
        <f t="shared" si="116"/>
        <v>2099.9999999999909</v>
      </c>
    </row>
    <row r="416" spans="1:10">
      <c r="A416" s="19">
        <v>45419</v>
      </c>
      <c r="B416" s="46" t="s">
        <v>43</v>
      </c>
      <c r="C416" s="46" t="s">
        <v>14</v>
      </c>
      <c r="D416" s="46">
        <v>100</v>
      </c>
      <c r="E416" s="47">
        <v>2319</v>
      </c>
      <c r="F416" s="47">
        <v>2308</v>
      </c>
      <c r="G416" s="46"/>
      <c r="H416" s="48">
        <f t="shared" si="114"/>
        <v>1100</v>
      </c>
      <c r="I416" s="48">
        <f t="shared" si="115"/>
        <v>0</v>
      </c>
      <c r="J416" s="48">
        <f t="shared" si="116"/>
        <v>1100</v>
      </c>
    </row>
    <row r="417" spans="1:10">
      <c r="A417" s="19">
        <v>45415</v>
      </c>
      <c r="B417" s="46" t="s">
        <v>43</v>
      </c>
      <c r="C417" s="46" t="s">
        <v>17</v>
      </c>
      <c r="D417" s="46">
        <v>100</v>
      </c>
      <c r="E417" s="47">
        <v>2300</v>
      </c>
      <c r="F417" s="47">
        <v>2309</v>
      </c>
      <c r="G417" s="46"/>
      <c r="H417" s="48">
        <f t="shared" si="114"/>
        <v>900</v>
      </c>
      <c r="I417" s="48">
        <f t="shared" si="115"/>
        <v>0</v>
      </c>
      <c r="J417" s="48">
        <f t="shared" si="116"/>
        <v>900</v>
      </c>
    </row>
    <row r="418" spans="1:10">
      <c r="A418" s="19">
        <v>45415</v>
      </c>
      <c r="B418" s="46" t="s">
        <v>42</v>
      </c>
      <c r="C418" s="46" t="s">
        <v>17</v>
      </c>
      <c r="D418" s="46">
        <v>5000</v>
      </c>
      <c r="E418" s="47">
        <v>26.54</v>
      </c>
      <c r="F418" s="47">
        <v>26.84</v>
      </c>
      <c r="G418" s="46">
        <v>27.14</v>
      </c>
      <c r="H418" s="48">
        <f t="shared" si="114"/>
        <v>1500.0000000000036</v>
      </c>
      <c r="I418" s="48">
        <f t="shared" si="115"/>
        <v>1500.0000000000036</v>
      </c>
      <c r="J418" s="48">
        <f t="shared" si="116"/>
        <v>3000.0000000000073</v>
      </c>
    </row>
    <row r="419" spans="1:10">
      <c r="A419" s="19">
        <v>45415</v>
      </c>
      <c r="B419" s="46" t="s">
        <v>43</v>
      </c>
      <c r="C419" s="46" t="s">
        <v>17</v>
      </c>
      <c r="D419" s="46">
        <v>100</v>
      </c>
      <c r="E419" s="47">
        <v>2298</v>
      </c>
      <c r="F419" s="47">
        <v>2298</v>
      </c>
      <c r="G419" s="46"/>
      <c r="H419" s="48">
        <f t="shared" si="114"/>
        <v>0</v>
      </c>
      <c r="I419" s="48">
        <f t="shared" si="115"/>
        <v>0</v>
      </c>
      <c r="J419" s="48">
        <f t="shared" si="116"/>
        <v>0</v>
      </c>
    </row>
    <row r="420" spans="1:10">
      <c r="A420" s="19">
        <v>45414</v>
      </c>
      <c r="B420" s="46" t="s">
        <v>43</v>
      </c>
      <c r="C420" s="46" t="s">
        <v>17</v>
      </c>
      <c r="D420" s="46">
        <v>100</v>
      </c>
      <c r="E420" s="47">
        <v>2308</v>
      </c>
      <c r="F420" s="47">
        <v>2289</v>
      </c>
      <c r="H420" s="48">
        <f t="shared" si="114"/>
        <v>-1900</v>
      </c>
      <c r="I420" s="48">
        <f t="shared" si="115"/>
        <v>0</v>
      </c>
      <c r="J420" s="48">
        <f t="shared" si="116"/>
        <v>-1900</v>
      </c>
    </row>
    <row r="421" spans="1:10">
      <c r="A421" s="19">
        <v>45414</v>
      </c>
      <c r="B421" s="46" t="s">
        <v>42</v>
      </c>
      <c r="C421" s="46" t="s">
        <v>17</v>
      </c>
      <c r="D421" s="46">
        <v>5000</v>
      </c>
      <c r="E421" s="47">
        <v>26.45</v>
      </c>
      <c r="F421" s="47">
        <v>26.85</v>
      </c>
      <c r="H421" s="48">
        <f t="shared" si="114"/>
        <v>2000.0000000000107</v>
      </c>
      <c r="I421" s="48">
        <f t="shared" si="115"/>
        <v>0</v>
      </c>
      <c r="J421" s="48">
        <f t="shared" si="116"/>
        <v>2000.0000000000107</v>
      </c>
    </row>
    <row r="422" spans="1:10">
      <c r="A422" s="19">
        <v>45413</v>
      </c>
      <c r="B422" s="46" t="s">
        <v>42</v>
      </c>
      <c r="C422" s="46" t="s">
        <v>17</v>
      </c>
      <c r="D422" s="46">
        <v>5000</v>
      </c>
      <c r="E422" s="47">
        <v>26.4</v>
      </c>
      <c r="F422" s="47">
        <v>26.96</v>
      </c>
      <c r="H422" s="48">
        <f t="shared" si="114"/>
        <v>2800.0000000000114</v>
      </c>
      <c r="I422" s="48">
        <f t="shared" si="115"/>
        <v>0</v>
      </c>
      <c r="J422" s="48">
        <f t="shared" si="116"/>
        <v>2800.0000000000114</v>
      </c>
    </row>
    <row r="423" spans="1:10">
      <c r="A423" s="19">
        <v>45413</v>
      </c>
      <c r="B423" s="46" t="s">
        <v>43</v>
      </c>
      <c r="C423" s="46" t="s">
        <v>17</v>
      </c>
      <c r="D423" s="46">
        <v>100</v>
      </c>
      <c r="E423" s="47">
        <v>2289</v>
      </c>
      <c r="F423" s="47">
        <v>2299</v>
      </c>
      <c r="G423" s="46">
        <v>2309</v>
      </c>
      <c r="H423" s="48">
        <f t="shared" si="114"/>
        <v>1000</v>
      </c>
      <c r="I423" s="48">
        <f t="shared" si="115"/>
        <v>1000</v>
      </c>
      <c r="J423" s="48">
        <f t="shared" si="116"/>
        <v>2000</v>
      </c>
    </row>
  </sheetData>
  <autoFilter ref="A211:J423"/>
  <mergeCells count="1">
    <mergeCell ref="A5:E5"/>
  </mergeCells>
  <conditionalFormatting sqref="I346:J423 I315:J344 I286:J313 I263:J284 I247:J261 I225:J245 I214:J223 I199:J210 I183:J197 I159:J181 I139:J157">
    <cfRule type="cellIs" dxfId="601" priority="101" stopIfTrue="1" operator="lessThan">
      <formula>0</formula>
    </cfRule>
  </conditionalFormatting>
  <conditionalFormatting sqref="I137:J138">
    <cfRule type="cellIs" dxfId="600" priority="52" stopIfTrue="1" operator="lessThan">
      <formula>0</formula>
    </cfRule>
  </conditionalFormatting>
  <conditionalFormatting sqref="I129:J136">
    <cfRule type="cellIs" dxfId="599" priority="51" stopIfTrue="1" operator="lessThan">
      <formula>0</formula>
    </cfRule>
  </conditionalFormatting>
  <conditionalFormatting sqref="I107:J127">
    <cfRule type="cellIs" dxfId="598" priority="50" stopIfTrue="1" operator="lessThan">
      <formula>0</formula>
    </cfRule>
  </conditionalFormatting>
  <conditionalFormatting sqref="I106:J106 I100:J104">
    <cfRule type="cellIs" dxfId="597" priority="49" stopIfTrue="1" operator="lessThan">
      <formula>0</formula>
    </cfRule>
  </conditionalFormatting>
  <conditionalFormatting sqref="I99:J99">
    <cfRule type="cellIs" dxfId="596" priority="48" stopIfTrue="1" operator="lessThan">
      <formula>0</formula>
    </cfRule>
  </conditionalFormatting>
  <conditionalFormatting sqref="I98:J98">
    <cfRule type="cellIs" dxfId="595" priority="47" stopIfTrue="1" operator="lessThan">
      <formula>0</formula>
    </cfRule>
  </conditionalFormatting>
  <conditionalFormatting sqref="I97:J97">
    <cfRule type="cellIs" dxfId="594" priority="46" stopIfTrue="1" operator="lessThan">
      <formula>0</formula>
    </cfRule>
  </conditionalFormatting>
  <conditionalFormatting sqref="I96:J96">
    <cfRule type="cellIs" dxfId="593" priority="45" stopIfTrue="1" operator="lessThan">
      <formula>0</formula>
    </cfRule>
  </conditionalFormatting>
  <conditionalFormatting sqref="I95:J95">
    <cfRule type="cellIs" dxfId="592" priority="44" stopIfTrue="1" operator="lessThan">
      <formula>0</formula>
    </cfRule>
  </conditionalFormatting>
  <conditionalFormatting sqref="I91:J94 I77:J89">
    <cfRule type="cellIs" dxfId="591" priority="43" stopIfTrue="1" operator="lessThan">
      <formula>0</formula>
    </cfRule>
  </conditionalFormatting>
  <conditionalFormatting sqref="I72:J76">
    <cfRule type="cellIs" dxfId="590" priority="42" stopIfTrue="1" operator="lessThan">
      <formula>0</formula>
    </cfRule>
  </conditionalFormatting>
  <conditionalFormatting sqref="I68:J71">
    <cfRule type="cellIs" dxfId="589" priority="41" stopIfTrue="1" operator="lessThan">
      <formula>0</formula>
    </cfRule>
  </conditionalFormatting>
  <conditionalFormatting sqref="I24:J27">
    <cfRule type="cellIs" dxfId="588" priority="40" stopIfTrue="1" operator="lessThan">
      <formula>0</formula>
    </cfRule>
  </conditionalFormatting>
  <conditionalFormatting sqref="I29:J29">
    <cfRule type="cellIs" dxfId="586" priority="39" stopIfTrue="1" operator="lessThan">
      <formula>0</formula>
    </cfRule>
  </conditionalFormatting>
  <conditionalFormatting sqref="I30:J30">
    <cfRule type="cellIs" dxfId="584" priority="38" stopIfTrue="1" operator="lessThan">
      <formula>0</formula>
    </cfRule>
  </conditionalFormatting>
  <conditionalFormatting sqref="I31:J31">
    <cfRule type="cellIs" dxfId="582" priority="37" stopIfTrue="1" operator="lessThan">
      <formula>0</formula>
    </cfRule>
  </conditionalFormatting>
  <conditionalFormatting sqref="I32:J32">
    <cfRule type="cellIs" dxfId="580" priority="36" stopIfTrue="1" operator="lessThan">
      <formula>0</formula>
    </cfRule>
  </conditionalFormatting>
  <conditionalFormatting sqref="I33:J33">
    <cfRule type="cellIs" dxfId="578" priority="35" stopIfTrue="1" operator="lessThan">
      <formula>0</formula>
    </cfRule>
  </conditionalFormatting>
  <conditionalFormatting sqref="I34:J34">
    <cfRule type="cellIs" dxfId="576" priority="34" stopIfTrue="1" operator="lessThan">
      <formula>0</formula>
    </cfRule>
  </conditionalFormatting>
  <conditionalFormatting sqref="I35:J35">
    <cfRule type="cellIs" dxfId="574" priority="33" stopIfTrue="1" operator="lessThan">
      <formula>0</formula>
    </cfRule>
  </conditionalFormatting>
  <conditionalFormatting sqref="I36:J36">
    <cfRule type="cellIs" dxfId="572" priority="32" stopIfTrue="1" operator="lessThan">
      <formula>0</formula>
    </cfRule>
  </conditionalFormatting>
  <conditionalFormatting sqref="I37:J37">
    <cfRule type="cellIs" dxfId="570" priority="31" stopIfTrue="1" operator="lessThan">
      <formula>0</formula>
    </cfRule>
  </conditionalFormatting>
  <conditionalFormatting sqref="I38:J38">
    <cfRule type="cellIs" dxfId="568" priority="30" stopIfTrue="1" operator="lessThan">
      <formula>0</formula>
    </cfRule>
  </conditionalFormatting>
  <conditionalFormatting sqref="I39:J39">
    <cfRule type="cellIs" dxfId="566" priority="29" stopIfTrue="1" operator="lessThan">
      <formula>0</formula>
    </cfRule>
  </conditionalFormatting>
  <conditionalFormatting sqref="I40:J40">
    <cfRule type="cellIs" dxfId="564" priority="28" stopIfTrue="1" operator="lessThan">
      <formula>0</formula>
    </cfRule>
  </conditionalFormatting>
  <conditionalFormatting sqref="I41:J41">
    <cfRule type="cellIs" dxfId="562" priority="27" stopIfTrue="1" operator="lessThan">
      <formula>0</formula>
    </cfRule>
  </conditionalFormatting>
  <conditionalFormatting sqref="I67:J67">
    <cfRule type="cellIs" dxfId="560" priority="26" stopIfTrue="1" operator="lessThan">
      <formula>0</formula>
    </cfRule>
  </conditionalFormatting>
  <conditionalFormatting sqref="I66:J66">
    <cfRule type="cellIs" dxfId="558" priority="25" stopIfTrue="1" operator="lessThan">
      <formula>0</formula>
    </cfRule>
  </conditionalFormatting>
  <conditionalFormatting sqref="I65:J65">
    <cfRule type="cellIs" dxfId="556" priority="24" stopIfTrue="1" operator="lessThan">
      <formula>0</formula>
    </cfRule>
  </conditionalFormatting>
  <conditionalFormatting sqref="I64:J64">
    <cfRule type="cellIs" dxfId="554" priority="23" stopIfTrue="1" operator="lessThan">
      <formula>0</formula>
    </cfRule>
  </conditionalFormatting>
  <conditionalFormatting sqref="I63:J63">
    <cfRule type="cellIs" dxfId="552" priority="22" stopIfTrue="1" operator="lessThan">
      <formula>0</formula>
    </cfRule>
  </conditionalFormatting>
  <conditionalFormatting sqref="I62:J62">
    <cfRule type="cellIs" dxfId="550" priority="21" stopIfTrue="1" operator="lessThan">
      <formula>0</formula>
    </cfRule>
  </conditionalFormatting>
  <conditionalFormatting sqref="I60:J60">
    <cfRule type="cellIs" dxfId="548" priority="20" stopIfTrue="1" operator="lessThan">
      <formula>0</formula>
    </cfRule>
  </conditionalFormatting>
  <conditionalFormatting sqref="I59:J59">
    <cfRule type="cellIs" dxfId="546" priority="19" stopIfTrue="1" operator="lessThan">
      <formula>0</formula>
    </cfRule>
  </conditionalFormatting>
  <conditionalFormatting sqref="I58:J58">
    <cfRule type="cellIs" dxfId="544" priority="18" stopIfTrue="1" operator="lessThan">
      <formula>0</formula>
    </cfRule>
  </conditionalFormatting>
  <conditionalFormatting sqref="I57:J57">
    <cfRule type="cellIs" dxfId="542" priority="17" stopIfTrue="1" operator="lessThan">
      <formula>0</formula>
    </cfRule>
  </conditionalFormatting>
  <conditionalFormatting sqref="I56:J56">
    <cfRule type="cellIs" dxfId="540" priority="16" stopIfTrue="1" operator="lessThan">
      <formula>0</formula>
    </cfRule>
  </conditionalFormatting>
  <conditionalFormatting sqref="I55:J55">
    <cfRule type="cellIs" dxfId="538" priority="15" stopIfTrue="1" operator="lessThan">
      <formula>0</formula>
    </cfRule>
  </conditionalFormatting>
  <conditionalFormatting sqref="I54:J54">
    <cfRule type="cellIs" dxfId="536" priority="14" stopIfTrue="1" operator="lessThan">
      <formula>0</formula>
    </cfRule>
  </conditionalFormatting>
  <conditionalFormatting sqref="I53:J53">
    <cfRule type="cellIs" dxfId="534" priority="13" stopIfTrue="1" operator="lessThan">
      <formula>0</formula>
    </cfRule>
  </conditionalFormatting>
  <conditionalFormatting sqref="I52:J52">
    <cfRule type="cellIs" dxfId="532" priority="12" stopIfTrue="1" operator="lessThan">
      <formula>0</formula>
    </cfRule>
  </conditionalFormatting>
  <conditionalFormatting sqref="I51:J51">
    <cfRule type="cellIs" dxfId="530" priority="11" stopIfTrue="1" operator="lessThan">
      <formula>0</formula>
    </cfRule>
  </conditionalFormatting>
  <conditionalFormatting sqref="I50:J50">
    <cfRule type="cellIs" dxfId="528" priority="10" stopIfTrue="1" operator="lessThan">
      <formula>0</formula>
    </cfRule>
  </conditionalFormatting>
  <conditionalFormatting sqref="I49:J49">
    <cfRule type="cellIs" dxfId="526" priority="9" stopIfTrue="1" operator="lessThan">
      <formula>0</formula>
    </cfRule>
  </conditionalFormatting>
  <conditionalFormatting sqref="I48:J48">
    <cfRule type="cellIs" dxfId="524" priority="8" stopIfTrue="1" operator="lessThan">
      <formula>0</formula>
    </cfRule>
  </conditionalFormatting>
  <conditionalFormatting sqref="I47:J47">
    <cfRule type="cellIs" dxfId="522" priority="7" stopIfTrue="1" operator="lessThan">
      <formula>0</formula>
    </cfRule>
  </conditionalFormatting>
  <conditionalFormatting sqref="I46:J46">
    <cfRule type="cellIs" dxfId="520" priority="6" stopIfTrue="1" operator="lessThan">
      <formula>0</formula>
    </cfRule>
  </conditionalFormatting>
  <conditionalFormatting sqref="I45:J45">
    <cfRule type="cellIs" dxfId="518" priority="5" stopIfTrue="1" operator="lessThan">
      <formula>0</formula>
    </cfRule>
  </conditionalFormatting>
  <conditionalFormatting sqref="I44:J44">
    <cfRule type="cellIs" dxfId="516" priority="4" stopIfTrue="1" operator="lessThan">
      <formula>0</formula>
    </cfRule>
  </conditionalFormatting>
  <conditionalFormatting sqref="I43:J43">
    <cfRule type="cellIs" dxfId="514" priority="3" stopIfTrue="1" operator="lessThan">
      <formula>0</formula>
    </cfRule>
  </conditionalFormatting>
  <conditionalFormatting sqref="I8:J22">
    <cfRule type="cellIs" dxfId="512" priority="2" stopIfTrue="1" operator="lessThan">
      <formula>0</formula>
    </cfRule>
  </conditionalFormatting>
  <conditionalFormatting sqref="I22:J22">
    <cfRule type="cellIs" dxfId="510" priority="1" stopIfTrue="1" operator="lessThan">
      <formula>0</formula>
    </cfRule>
  </conditionalFormatting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2:Q225"/>
  <sheetViews>
    <sheetView workbookViewId="0">
      <selection activeCell="C20" sqref="C20"/>
    </sheetView>
  </sheetViews>
  <sheetFormatPr defaultColWidth="9" defaultRowHeight="15"/>
  <cols>
    <col min="1" max="1" width="14.140625" customWidth="1"/>
    <col min="2" max="2" width="15.7109375" customWidth="1"/>
    <col min="3" max="3" width="18.5703125" customWidth="1"/>
    <col min="4" max="4" width="19" customWidth="1"/>
    <col min="6" max="6" width="14.42578125" customWidth="1"/>
    <col min="7" max="7" width="11.140625" hidden="1" customWidth="1"/>
    <col min="8" max="8" width="11.140625" customWidth="1"/>
    <col min="9" max="10" width="11.42578125" customWidth="1"/>
    <col min="11" max="11" width="15.42578125" customWidth="1"/>
  </cols>
  <sheetData>
    <row r="2" spans="1:17" ht="38.25" customHeight="1">
      <c r="A2" s="1" t="s">
        <v>0</v>
      </c>
      <c r="B2" s="2"/>
      <c r="C2" s="2"/>
      <c r="D2" s="2"/>
      <c r="E2" s="2"/>
      <c r="F2" s="3"/>
      <c r="G2" s="2"/>
      <c r="H2" s="2"/>
      <c r="I2" s="2"/>
      <c r="J2" s="2"/>
      <c r="K2" s="2"/>
      <c r="L2" s="27"/>
      <c r="M2" s="27"/>
      <c r="N2" s="27"/>
      <c r="O2" s="27"/>
      <c r="P2" s="27"/>
      <c r="Q2" s="27"/>
    </row>
    <row r="3" spans="1:17" ht="54.75" customHeight="1">
      <c r="A3" s="4"/>
      <c r="B3" s="5"/>
      <c r="C3" s="5"/>
      <c r="D3" s="5"/>
      <c r="E3" s="6"/>
      <c r="F3" s="7"/>
      <c r="G3" s="6"/>
      <c r="H3" s="6"/>
      <c r="I3" s="6"/>
      <c r="J3" s="6"/>
      <c r="K3" s="6"/>
    </row>
    <row r="4" spans="1:17">
      <c r="A4" s="8" t="s">
        <v>1</v>
      </c>
      <c r="B4" s="9" t="s">
        <v>2</v>
      </c>
      <c r="C4" s="9" t="s">
        <v>3</v>
      </c>
      <c r="D4" s="10" t="s">
        <v>4</v>
      </c>
      <c r="E4" s="10" t="s">
        <v>5</v>
      </c>
      <c r="F4" s="11" t="s">
        <v>6</v>
      </c>
      <c r="G4" s="12"/>
      <c r="H4" s="11" t="s">
        <v>6</v>
      </c>
      <c r="I4" s="12" t="s">
        <v>7</v>
      </c>
      <c r="J4" s="12" t="s">
        <v>7</v>
      </c>
      <c r="K4" s="28" t="s">
        <v>8</v>
      </c>
    </row>
    <row r="5" spans="1:17">
      <c r="A5" s="13"/>
      <c r="B5" s="14"/>
      <c r="C5" s="14"/>
      <c r="D5" s="15"/>
      <c r="E5" s="15"/>
      <c r="F5" s="16" t="s">
        <v>9</v>
      </c>
      <c r="G5" s="14" t="s">
        <v>39</v>
      </c>
      <c r="H5" s="16" t="s">
        <v>39</v>
      </c>
      <c r="I5" s="14" t="s">
        <v>10</v>
      </c>
      <c r="J5" s="14" t="s">
        <v>46</v>
      </c>
      <c r="K5" s="29" t="s">
        <v>11</v>
      </c>
    </row>
    <row r="6" spans="1:17" ht="15.75">
      <c r="A6" s="309" t="s">
        <v>12</v>
      </c>
      <c r="B6" s="310"/>
      <c r="C6" s="310"/>
      <c r="D6" s="310"/>
      <c r="E6" s="310"/>
      <c r="F6" s="17"/>
      <c r="G6" s="18"/>
      <c r="H6" s="18"/>
      <c r="I6" s="18"/>
      <c r="J6" s="18"/>
      <c r="K6" s="18"/>
    </row>
    <row r="7" spans="1:17">
      <c r="A7" s="19"/>
      <c r="B7" s="20"/>
      <c r="C7" s="20"/>
      <c r="D7" s="20"/>
      <c r="E7" s="20"/>
      <c r="F7" s="25"/>
      <c r="G7" s="24"/>
      <c r="H7" s="24"/>
      <c r="I7" s="24"/>
      <c r="J7" s="24"/>
      <c r="K7" s="30"/>
    </row>
    <row r="8" spans="1:17">
      <c r="A8" s="19"/>
      <c r="B8" s="20"/>
      <c r="C8" s="20"/>
      <c r="D8" s="20"/>
      <c r="E8" s="20"/>
      <c r="F8" s="25"/>
      <c r="G8" s="24"/>
      <c r="H8" s="24"/>
      <c r="I8" s="24"/>
      <c r="J8" s="24"/>
      <c r="K8" s="30"/>
    </row>
    <row r="9" spans="1:17">
      <c r="A9" s="19">
        <v>46036</v>
      </c>
      <c r="B9" s="46" t="s">
        <v>49</v>
      </c>
      <c r="C9" s="46" t="s">
        <v>17</v>
      </c>
      <c r="D9" s="46">
        <v>1000</v>
      </c>
      <c r="E9" s="47">
        <v>61</v>
      </c>
      <c r="F9" s="47">
        <v>62.35</v>
      </c>
      <c r="G9" s="46"/>
      <c r="H9" s="26">
        <f t="shared" ref="H9:H12" si="0">(IF(C9="SHORT",E9-F9,IF(C9="LONG",F9-E9)))*D9</f>
        <v>1350.0000000000014</v>
      </c>
      <c r="I9" s="26">
        <f t="shared" ref="I9:I12" si="1">(IF(C9="SHORT",IF(G9="",0,F9-G9),IF(C9="LONG",IF(G9="",0,G9-F9))))*D9</f>
        <v>0</v>
      </c>
      <c r="J9" s="26">
        <f t="shared" ref="J9:J12" si="2">H9+I9+L9</f>
        <v>1350.0000000000014</v>
      </c>
    </row>
    <row r="10" spans="1:17">
      <c r="A10" s="19">
        <v>46035</v>
      </c>
      <c r="B10" s="46" t="s">
        <v>49</v>
      </c>
      <c r="C10" s="46" t="s">
        <v>17</v>
      </c>
      <c r="D10" s="46">
        <v>1000</v>
      </c>
      <c r="E10" s="47">
        <v>60</v>
      </c>
      <c r="F10" s="47">
        <v>61.5</v>
      </c>
      <c r="G10" s="46"/>
      <c r="H10" s="26">
        <f t="shared" si="0"/>
        <v>1500</v>
      </c>
      <c r="I10" s="26">
        <f t="shared" si="1"/>
        <v>0</v>
      </c>
      <c r="J10" s="26">
        <f t="shared" si="2"/>
        <v>1500</v>
      </c>
    </row>
    <row r="11" spans="1:17">
      <c r="A11" s="19">
        <v>46031</v>
      </c>
      <c r="B11" s="46" t="s">
        <v>49</v>
      </c>
      <c r="C11" s="46" t="s">
        <v>14</v>
      </c>
      <c r="D11" s="46">
        <v>1000</v>
      </c>
      <c r="E11" s="47">
        <v>58.6</v>
      </c>
      <c r="F11" s="47">
        <v>60.5</v>
      </c>
      <c r="G11" s="46"/>
      <c r="H11" s="26">
        <f t="shared" si="0"/>
        <v>-1899.9999999999986</v>
      </c>
      <c r="I11" s="26">
        <f t="shared" si="1"/>
        <v>0</v>
      </c>
      <c r="J11" s="26">
        <f t="shared" si="2"/>
        <v>-1899.9999999999986</v>
      </c>
    </row>
    <row r="12" spans="1:17">
      <c r="A12" s="19">
        <v>46028</v>
      </c>
      <c r="B12" s="46" t="s">
        <v>49</v>
      </c>
      <c r="C12" s="46" t="s">
        <v>14</v>
      </c>
      <c r="D12" s="46">
        <v>1000</v>
      </c>
      <c r="E12" s="47">
        <v>58.6</v>
      </c>
      <c r="F12" s="47">
        <v>56.9</v>
      </c>
      <c r="G12" s="46"/>
      <c r="H12" s="26">
        <f t="shared" si="0"/>
        <v>1700.0000000000027</v>
      </c>
      <c r="I12" s="26">
        <f t="shared" si="1"/>
        <v>0</v>
      </c>
      <c r="J12" s="26">
        <f t="shared" si="2"/>
        <v>1700.0000000000027</v>
      </c>
    </row>
    <row r="13" spans="1:17">
      <c r="A13" s="19"/>
      <c r="B13" s="46"/>
      <c r="C13" s="46"/>
      <c r="D13" s="46"/>
      <c r="E13" s="47"/>
      <c r="F13" s="47"/>
      <c r="G13" s="46"/>
      <c r="H13" s="26"/>
      <c r="I13" s="26"/>
      <c r="J13" s="26"/>
    </row>
    <row r="14" spans="1:17">
      <c r="A14" s="19">
        <v>45995</v>
      </c>
      <c r="B14" s="46" t="s">
        <v>49</v>
      </c>
      <c r="C14" s="46" t="s">
        <v>14</v>
      </c>
      <c r="D14" s="46">
        <v>1000</v>
      </c>
      <c r="E14" s="47">
        <v>59.2</v>
      </c>
      <c r="F14" s="47">
        <v>58.2</v>
      </c>
      <c r="G14" s="46"/>
      <c r="H14" s="45"/>
      <c r="I14" s="26">
        <f>(IF(C14="SHORT",E14-F14,IF(C14="LONG",F14-E14)))*D14</f>
        <v>1000</v>
      </c>
      <c r="J14" s="26">
        <f>(IF(C14="SHORT",IF(G14="",0,F14-G14),IF(C14="LONG",IF(G14="",0,G14-F14))))*D14</f>
        <v>0</v>
      </c>
      <c r="K14" s="26">
        <f>I14+J14+L14</f>
        <v>1000</v>
      </c>
    </row>
    <row r="15" spans="1:17">
      <c r="A15" s="313"/>
      <c r="B15" s="20"/>
      <c r="C15" s="314"/>
      <c r="D15" s="20"/>
      <c r="E15" s="20"/>
      <c r="F15" s="25"/>
      <c r="G15" s="24"/>
      <c r="H15" s="77"/>
      <c r="I15" s="77"/>
      <c r="J15" s="77"/>
      <c r="K15" s="315"/>
      <c r="L15" s="32"/>
    </row>
    <row r="16" spans="1:17">
      <c r="A16" s="19">
        <v>45982</v>
      </c>
      <c r="B16" s="46" t="s">
        <v>49</v>
      </c>
      <c r="C16" s="46" t="s">
        <v>17</v>
      </c>
      <c r="D16" s="46">
        <v>1000</v>
      </c>
      <c r="E16" s="47">
        <v>57.9</v>
      </c>
      <c r="F16" s="47">
        <v>59</v>
      </c>
      <c r="I16" s="26">
        <f>(IF(C16="SHORT",E16-F16,IF(C16="LONG",F16-E16)))*D16</f>
        <v>1100.0000000000014</v>
      </c>
      <c r="J16" s="26">
        <f>(IF(C16="SHORT",IF(G16="",0,F16-G16),IF(C16="LONG",IF(G16="",0,G16-F16))))*D16</f>
        <v>0</v>
      </c>
      <c r="K16" s="26">
        <f>I16+J16+L16</f>
        <v>1100.0000000000014</v>
      </c>
    </row>
    <row r="17" spans="1:12">
      <c r="A17" s="19">
        <v>45981</v>
      </c>
      <c r="B17" s="46" t="s">
        <v>49</v>
      </c>
      <c r="C17" s="46" t="s">
        <v>17</v>
      </c>
      <c r="D17" s="46">
        <v>1000</v>
      </c>
      <c r="E17" s="47">
        <v>59.5</v>
      </c>
      <c r="F17" s="47">
        <v>60.1</v>
      </c>
      <c r="I17" s="26">
        <f>(IF(C17="SHORT",E17-F17,IF(C17="LONG",F17-E17)))*D17</f>
        <v>600.00000000000136</v>
      </c>
      <c r="J17" s="26">
        <f>(IF(C17="SHORT",IF(G17="",0,F17-G17),IF(C17="LONG",IF(G17="",0,G17-F17))))*D17</f>
        <v>0</v>
      </c>
      <c r="K17" s="26">
        <f>I17+J17+L17</f>
        <v>600.00000000000136</v>
      </c>
    </row>
    <row r="18" spans="1:12">
      <c r="A18" s="19">
        <v>45980</v>
      </c>
      <c r="B18" s="46" t="s">
        <v>49</v>
      </c>
      <c r="C18" s="46" t="s">
        <v>14</v>
      </c>
      <c r="D18" s="46">
        <v>1000</v>
      </c>
      <c r="E18" s="47">
        <v>60.45</v>
      </c>
      <c r="F18" s="47">
        <v>58.7</v>
      </c>
      <c r="I18" s="26">
        <f>(IF(C18="SHORT",E18-F18,IF(C18="LONG",F18-E18)))*D18</f>
        <v>1750</v>
      </c>
      <c r="J18" s="26">
        <f>(IF(C18="SHORT",IF(G18="",0,F18-G18),IF(C18="LONG",IF(G18="",0,G18-F18))))*D18</f>
        <v>0</v>
      </c>
      <c r="K18" s="26">
        <f>I18+J18+L18</f>
        <v>1750</v>
      </c>
    </row>
    <row r="19" spans="1:12">
      <c r="A19" s="19"/>
      <c r="B19" s="46"/>
      <c r="C19" s="46"/>
      <c r="D19" s="46"/>
      <c r="E19" s="47"/>
      <c r="F19" s="47"/>
    </row>
    <row r="20" spans="1:12">
      <c r="A20" s="19">
        <v>45953</v>
      </c>
      <c r="B20" s="46" t="s">
        <v>49</v>
      </c>
      <c r="C20" s="46" t="s">
        <v>17</v>
      </c>
      <c r="D20" s="46">
        <v>1000</v>
      </c>
      <c r="E20" s="47">
        <v>61.5</v>
      </c>
      <c r="F20" s="47">
        <v>62.6</v>
      </c>
      <c r="I20" s="26">
        <f>(IF(C20="SHORT",E20-F20,IF(C20="LONG",F20-E20)))*D20</f>
        <v>1100.0000000000014</v>
      </c>
      <c r="J20" s="26">
        <f>(IF(C20="SHORT",IF(G20="",0,F20-G20),IF(C20="LONG",IF(G20="",0,G20-F20))))*D20</f>
        <v>0</v>
      </c>
      <c r="K20" s="26">
        <f>I20+J20+L20</f>
        <v>1100.0000000000014</v>
      </c>
    </row>
    <row r="21" spans="1:12">
      <c r="A21" s="19">
        <v>45943</v>
      </c>
      <c r="B21" s="46" t="s">
        <v>49</v>
      </c>
      <c r="C21" s="46" t="s">
        <v>14</v>
      </c>
      <c r="D21" s="46">
        <v>1000</v>
      </c>
      <c r="E21" s="47">
        <v>59.8</v>
      </c>
      <c r="F21" s="47">
        <v>59</v>
      </c>
      <c r="H21" s="46">
        <v>58</v>
      </c>
      <c r="I21" s="26">
        <f>(IF(C21="SHORT",E21-F21,IF(C21="LONG",F21-E21)))*D21</f>
        <v>799.99999999999716</v>
      </c>
      <c r="J21" s="26">
        <f>(IF(C21="SHORT",IF(G21="",0,F21-G21),IF(C21="LONG",IF(G21="",0,G21-F21))))*D21</f>
        <v>0</v>
      </c>
      <c r="K21" s="26">
        <f>I21+J21+L21</f>
        <v>799.99999999999716</v>
      </c>
    </row>
    <row r="22" spans="1:12">
      <c r="A22" s="19">
        <v>45940</v>
      </c>
      <c r="B22" s="46" t="s">
        <v>49</v>
      </c>
      <c r="C22" s="46" t="s">
        <v>17</v>
      </c>
      <c r="D22" s="46">
        <v>1000</v>
      </c>
      <c r="E22" s="47">
        <v>60.6</v>
      </c>
      <c r="F22" s="47">
        <v>58.6</v>
      </c>
      <c r="I22" s="26">
        <f>(IF(C22="SHORT",E22-F22,IF(C22="LONG",F22-E22)))*D22</f>
        <v>-2000</v>
      </c>
      <c r="J22" s="26">
        <f>(IF(C22="SHORT",IF(G22="",0,F22-G22),IF(C22="LONG",IF(G22="",0,G22-F22))))*D22</f>
        <v>0</v>
      </c>
      <c r="K22" s="26">
        <f>I22+J22+L22</f>
        <v>-2000</v>
      </c>
    </row>
    <row r="23" spans="1:12">
      <c r="A23" s="19">
        <v>45939</v>
      </c>
      <c r="B23" s="46" t="s">
        <v>49</v>
      </c>
      <c r="C23" s="46" t="s">
        <v>17</v>
      </c>
      <c r="D23" s="46">
        <v>1000</v>
      </c>
      <c r="E23" s="47">
        <v>62</v>
      </c>
      <c r="F23" s="47">
        <v>62.85</v>
      </c>
      <c r="I23" s="26">
        <f>(IF(C23="SHORT",E23-F23,IF(C23="LONG",F23-E23)))*D23</f>
        <v>850.00000000000136</v>
      </c>
      <c r="J23" s="26">
        <f>(IF(C23="SHORT",IF(G23="",0,F23-G23),IF(C23="LONG",IF(G23="",0,G23-F23))))*D23</f>
        <v>0</v>
      </c>
      <c r="K23" s="26">
        <f>I23+J23+L23</f>
        <v>850.00000000000136</v>
      </c>
    </row>
    <row r="24" spans="1:12">
      <c r="A24" s="19">
        <v>45936</v>
      </c>
      <c r="B24" s="46" t="s">
        <v>49</v>
      </c>
      <c r="C24" s="46" t="s">
        <v>17</v>
      </c>
      <c r="D24" s="46">
        <v>1000</v>
      </c>
      <c r="E24" s="47">
        <v>61.6</v>
      </c>
      <c r="F24" s="47">
        <v>62.9</v>
      </c>
      <c r="I24" s="26">
        <f>(IF(C24="SHORT",E24-F24,IF(C24="LONG",F24-E24)))*D24</f>
        <v>1299.9999999999973</v>
      </c>
      <c r="J24" s="26">
        <f>(IF(C24="SHORT",IF(G24="",0,F24-G24),IF(C24="LONG",IF(G24="",0,G24-F24))))*D24</f>
        <v>0</v>
      </c>
      <c r="K24" s="26">
        <f>I24+J24+L24</f>
        <v>1299.9999999999973</v>
      </c>
    </row>
    <row r="25" spans="1:12">
      <c r="A25" s="19"/>
      <c r="B25" s="46"/>
      <c r="C25" s="46"/>
      <c r="D25" s="46"/>
      <c r="E25" s="47"/>
      <c r="F25" s="47"/>
    </row>
    <row r="26" spans="1:12">
      <c r="A26" s="19"/>
      <c r="B26" s="20"/>
      <c r="C26" s="20"/>
      <c r="D26" s="20"/>
      <c r="E26" s="20"/>
      <c r="F26" s="25"/>
      <c r="G26" s="24"/>
      <c r="H26" s="24"/>
      <c r="I26" s="24"/>
      <c r="J26" s="24"/>
      <c r="K26" s="30"/>
    </row>
    <row r="27" spans="1:12">
      <c r="A27" s="19">
        <v>45919</v>
      </c>
      <c r="B27" s="20" t="s">
        <v>40</v>
      </c>
      <c r="C27" s="308" t="s">
        <v>17</v>
      </c>
      <c r="D27" s="20">
        <v>1000</v>
      </c>
      <c r="E27" s="20">
        <v>63</v>
      </c>
      <c r="F27" s="25">
        <v>0</v>
      </c>
      <c r="G27" s="24">
        <v>1200</v>
      </c>
      <c r="H27" s="77">
        <v>0</v>
      </c>
      <c r="I27" s="77">
        <v>0</v>
      </c>
      <c r="J27" s="222">
        <v>0</v>
      </c>
      <c r="K27" s="125">
        <v>0</v>
      </c>
      <c r="L27" s="32"/>
    </row>
    <row r="28" spans="1:12">
      <c r="A28" s="19">
        <v>45916</v>
      </c>
      <c r="B28" s="20" t="s">
        <v>40</v>
      </c>
      <c r="C28" s="307" t="s">
        <v>17</v>
      </c>
      <c r="D28" s="20">
        <v>1000</v>
      </c>
      <c r="E28" s="20">
        <v>64</v>
      </c>
      <c r="F28" s="25">
        <v>0</v>
      </c>
      <c r="G28" s="24">
        <v>1200</v>
      </c>
      <c r="H28" s="77">
        <v>0</v>
      </c>
      <c r="I28" s="77">
        <v>0</v>
      </c>
      <c r="J28" s="222">
        <v>0</v>
      </c>
      <c r="K28" s="125">
        <v>0</v>
      </c>
      <c r="L28" s="32"/>
    </row>
    <row r="29" spans="1:12">
      <c r="A29" s="19">
        <v>45911</v>
      </c>
      <c r="B29" s="20" t="s">
        <v>40</v>
      </c>
      <c r="C29" s="306" t="s">
        <v>17</v>
      </c>
      <c r="D29" s="20">
        <v>1000</v>
      </c>
      <c r="E29" s="20">
        <v>62.3</v>
      </c>
      <c r="F29" s="25">
        <v>63.6</v>
      </c>
      <c r="G29" s="24">
        <v>1200</v>
      </c>
      <c r="H29" s="77">
        <v>0</v>
      </c>
      <c r="I29" s="77">
        <v>1300</v>
      </c>
      <c r="J29" s="222">
        <v>0</v>
      </c>
      <c r="K29" s="125">
        <v>1300</v>
      </c>
      <c r="L29" s="32"/>
    </row>
    <row r="30" spans="1:12">
      <c r="A30" s="19">
        <v>45909</v>
      </c>
      <c r="B30" s="20" t="s">
        <v>40</v>
      </c>
      <c r="C30" s="305" t="s">
        <v>17</v>
      </c>
      <c r="D30" s="20">
        <v>1000</v>
      </c>
      <c r="E30" s="20">
        <v>63</v>
      </c>
      <c r="F30" s="25">
        <v>63.95</v>
      </c>
      <c r="G30" s="24">
        <v>1200</v>
      </c>
      <c r="H30" s="77">
        <v>0</v>
      </c>
      <c r="I30" s="77">
        <v>950</v>
      </c>
      <c r="J30" s="222">
        <v>0</v>
      </c>
      <c r="K30" s="125">
        <v>950</v>
      </c>
      <c r="L30" s="32"/>
    </row>
    <row r="31" spans="1:12">
      <c r="A31" s="19">
        <v>45903</v>
      </c>
      <c r="B31" s="20" t="s">
        <v>40</v>
      </c>
      <c r="C31" s="305" t="s">
        <v>17</v>
      </c>
      <c r="D31" s="20">
        <v>1000</v>
      </c>
      <c r="E31" s="20">
        <v>64</v>
      </c>
      <c r="F31" s="25">
        <v>62.62</v>
      </c>
      <c r="G31" s="24">
        <v>1200</v>
      </c>
      <c r="H31" s="77">
        <v>0</v>
      </c>
      <c r="I31" s="43">
        <v>-1380</v>
      </c>
      <c r="J31" s="248">
        <v>0</v>
      </c>
      <c r="K31" s="44">
        <v>-1380</v>
      </c>
      <c r="L31" s="32"/>
    </row>
    <row r="32" spans="1:12">
      <c r="A32" s="19"/>
      <c r="B32" s="20"/>
      <c r="C32" s="20"/>
      <c r="D32" s="20"/>
      <c r="E32" s="20"/>
      <c r="F32" s="25"/>
      <c r="G32" s="24"/>
      <c r="H32" s="24"/>
      <c r="I32" s="24"/>
      <c r="J32" s="24"/>
      <c r="K32" s="30"/>
    </row>
    <row r="33" spans="1:12">
      <c r="A33" s="19">
        <v>45875</v>
      </c>
      <c r="B33" s="20" t="s">
        <v>40</v>
      </c>
      <c r="C33" s="299" t="s">
        <v>17</v>
      </c>
      <c r="D33" s="20">
        <v>1000</v>
      </c>
      <c r="E33" s="20">
        <v>66</v>
      </c>
      <c r="F33" s="25">
        <v>64</v>
      </c>
      <c r="G33" s="24">
        <v>1200</v>
      </c>
      <c r="H33" s="77">
        <v>0</v>
      </c>
      <c r="I33" s="43">
        <v>-2000</v>
      </c>
      <c r="J33" s="248">
        <v>0</v>
      </c>
      <c r="K33" s="44">
        <v>-2000</v>
      </c>
      <c r="L33" s="32"/>
    </row>
    <row r="34" spans="1:12">
      <c r="A34" s="19">
        <v>45870</v>
      </c>
      <c r="B34" s="20" t="s">
        <v>40</v>
      </c>
      <c r="C34" s="299" t="s">
        <v>17</v>
      </c>
      <c r="D34" s="20">
        <v>1000</v>
      </c>
      <c r="E34" s="20">
        <v>68.7</v>
      </c>
      <c r="F34" s="25">
        <v>67</v>
      </c>
      <c r="G34" s="24">
        <v>1200</v>
      </c>
      <c r="H34" s="77">
        <v>0</v>
      </c>
      <c r="I34" s="43">
        <v>-1700</v>
      </c>
      <c r="J34" s="248">
        <v>0</v>
      </c>
      <c r="K34" s="44">
        <v>-1700</v>
      </c>
      <c r="L34" s="32"/>
    </row>
    <row r="35" spans="1:12">
      <c r="A35" s="19"/>
      <c r="B35" s="20"/>
      <c r="C35" s="20"/>
      <c r="D35" s="20"/>
      <c r="E35" s="20"/>
      <c r="F35" s="25"/>
      <c r="G35" s="24"/>
      <c r="H35" s="24"/>
      <c r="I35" s="24"/>
      <c r="J35" s="24"/>
      <c r="K35" s="30"/>
    </row>
    <row r="36" spans="1:12">
      <c r="A36" s="19">
        <v>45866</v>
      </c>
      <c r="B36" s="20" t="s">
        <v>40</v>
      </c>
      <c r="C36" s="295" t="s">
        <v>17</v>
      </c>
      <c r="D36" s="20">
        <v>1000</v>
      </c>
      <c r="E36" s="20">
        <v>65.3</v>
      </c>
      <c r="F36" s="25">
        <v>66.489999999999995</v>
      </c>
      <c r="G36" s="24">
        <v>1200</v>
      </c>
      <c r="H36" s="77">
        <v>0</v>
      </c>
      <c r="I36" s="77">
        <v>1190</v>
      </c>
      <c r="J36" s="222">
        <v>0</v>
      </c>
      <c r="K36" s="125">
        <v>1190</v>
      </c>
      <c r="L36" s="32"/>
    </row>
    <row r="37" spans="1:12">
      <c r="A37" s="19">
        <v>45861</v>
      </c>
      <c r="B37" s="20" t="s">
        <v>40</v>
      </c>
      <c r="C37" s="295" t="s">
        <v>17</v>
      </c>
      <c r="D37" s="20">
        <v>1000</v>
      </c>
      <c r="E37" s="20">
        <v>65</v>
      </c>
      <c r="F37" s="25">
        <v>65.7</v>
      </c>
      <c r="G37" s="24">
        <v>1200</v>
      </c>
      <c r="H37" s="77">
        <v>0</v>
      </c>
      <c r="I37" s="77">
        <v>700</v>
      </c>
      <c r="J37" s="222">
        <v>0</v>
      </c>
      <c r="K37" s="125">
        <v>700</v>
      </c>
      <c r="L37" s="32"/>
    </row>
    <row r="38" spans="1:12">
      <c r="A38" s="19">
        <v>45859</v>
      </c>
      <c r="B38" s="20" t="s">
        <v>40</v>
      </c>
      <c r="C38" s="295" t="s">
        <v>17</v>
      </c>
      <c r="D38" s="20">
        <v>1000</v>
      </c>
      <c r="E38" s="20">
        <v>65.900000000000006</v>
      </c>
      <c r="F38" s="25">
        <v>67.2</v>
      </c>
      <c r="G38" s="24">
        <v>1200</v>
      </c>
      <c r="H38" s="77">
        <v>0</v>
      </c>
      <c r="I38" s="77">
        <v>1300</v>
      </c>
      <c r="J38" s="222">
        <v>0</v>
      </c>
      <c r="K38" s="125">
        <v>1300</v>
      </c>
      <c r="L38" s="32"/>
    </row>
    <row r="39" spans="1:12">
      <c r="A39" s="19">
        <v>45853</v>
      </c>
      <c r="B39" s="20" t="s">
        <v>40</v>
      </c>
      <c r="C39" s="288" t="s">
        <v>17</v>
      </c>
      <c r="D39" s="20">
        <v>1000</v>
      </c>
      <c r="E39" s="20">
        <v>66.3</v>
      </c>
      <c r="F39" s="25">
        <v>67.599999999999994</v>
      </c>
      <c r="G39" s="24">
        <v>1200</v>
      </c>
      <c r="H39" s="77">
        <v>0</v>
      </c>
      <c r="I39" s="77">
        <v>1300</v>
      </c>
      <c r="J39" s="222">
        <v>0</v>
      </c>
      <c r="K39" s="125">
        <v>1300</v>
      </c>
      <c r="L39" s="32"/>
    </row>
    <row r="40" spans="1:12">
      <c r="A40" s="19">
        <v>45849</v>
      </c>
      <c r="B40" s="20" t="s">
        <v>40</v>
      </c>
      <c r="C40" s="288" t="s">
        <v>17</v>
      </c>
      <c r="D40" s="20">
        <v>1000</v>
      </c>
      <c r="E40" s="20">
        <v>66.5</v>
      </c>
      <c r="F40" s="25">
        <v>67.8</v>
      </c>
      <c r="G40" s="24">
        <v>1200</v>
      </c>
      <c r="H40" s="77">
        <v>0</v>
      </c>
      <c r="I40" s="77">
        <v>1300</v>
      </c>
      <c r="J40" s="222">
        <v>0</v>
      </c>
      <c r="K40" s="125">
        <v>1300</v>
      </c>
      <c r="L40" s="32"/>
    </row>
    <row r="41" spans="1:12">
      <c r="A41" s="19">
        <v>45847</v>
      </c>
      <c r="B41" s="20" t="s">
        <v>40</v>
      </c>
      <c r="C41" s="288" t="s">
        <v>17</v>
      </c>
      <c r="D41" s="20">
        <v>1000</v>
      </c>
      <c r="E41" s="20">
        <v>68.2</v>
      </c>
      <c r="F41" s="25">
        <v>66.5</v>
      </c>
      <c r="G41" s="24">
        <v>1200</v>
      </c>
      <c r="H41" s="77">
        <v>0</v>
      </c>
      <c r="I41" s="43">
        <v>-1700</v>
      </c>
      <c r="J41" s="248">
        <v>0</v>
      </c>
      <c r="K41" s="44">
        <v>-1700</v>
      </c>
      <c r="L41" s="32"/>
    </row>
    <row r="42" spans="1:12">
      <c r="A42" s="19">
        <v>45841</v>
      </c>
      <c r="B42" s="20" t="s">
        <v>40</v>
      </c>
      <c r="C42" s="286" t="s">
        <v>17</v>
      </c>
      <c r="D42" s="20">
        <v>1000</v>
      </c>
      <c r="E42" s="20">
        <v>66.8</v>
      </c>
      <c r="F42" s="25">
        <v>67.8</v>
      </c>
      <c r="G42" s="24">
        <v>1200</v>
      </c>
      <c r="H42" s="77">
        <v>0</v>
      </c>
      <c r="I42" s="77">
        <v>1000</v>
      </c>
      <c r="J42" s="222">
        <v>0</v>
      </c>
      <c r="K42" s="125">
        <v>1000</v>
      </c>
      <c r="L42" s="32"/>
    </row>
    <row r="43" spans="1:12">
      <c r="A43" s="19"/>
      <c r="B43" s="20"/>
      <c r="C43" s="285"/>
      <c r="D43" s="20"/>
      <c r="E43" s="20"/>
      <c r="F43" s="25"/>
      <c r="G43" s="24"/>
      <c r="H43" s="77"/>
      <c r="I43" s="77"/>
      <c r="J43" s="222"/>
      <c r="K43" s="125"/>
      <c r="L43" s="32"/>
    </row>
    <row r="44" spans="1:12">
      <c r="A44" s="19">
        <v>45833</v>
      </c>
      <c r="B44" s="20" t="s">
        <v>40</v>
      </c>
      <c r="C44" s="284" t="s">
        <v>17</v>
      </c>
      <c r="D44" s="20">
        <v>1000</v>
      </c>
      <c r="E44" s="20">
        <v>65</v>
      </c>
      <c r="F44" s="25">
        <v>66.3</v>
      </c>
      <c r="G44" s="24">
        <v>1200</v>
      </c>
      <c r="H44" s="77">
        <v>0</v>
      </c>
      <c r="I44" s="77">
        <v>1300</v>
      </c>
      <c r="J44" s="222">
        <v>0</v>
      </c>
      <c r="K44" s="125">
        <v>1300</v>
      </c>
      <c r="L44" s="32"/>
    </row>
    <row r="45" spans="1:12">
      <c r="A45" s="19">
        <v>45832</v>
      </c>
      <c r="B45" s="20" t="s">
        <v>40</v>
      </c>
      <c r="C45" s="283" t="s">
        <v>17</v>
      </c>
      <c r="D45" s="20">
        <v>1000</v>
      </c>
      <c r="E45" s="20">
        <v>65.5</v>
      </c>
      <c r="F45" s="25">
        <v>66.5</v>
      </c>
      <c r="G45" s="24">
        <v>1200</v>
      </c>
      <c r="H45" s="77">
        <v>0</v>
      </c>
      <c r="I45" s="77">
        <v>1000</v>
      </c>
      <c r="J45" s="222">
        <v>0</v>
      </c>
      <c r="K45" s="125">
        <v>1000</v>
      </c>
      <c r="L45" s="32"/>
    </row>
    <row r="46" spans="1:12">
      <c r="A46" s="19">
        <v>45828</v>
      </c>
      <c r="B46" s="20" t="s">
        <v>40</v>
      </c>
      <c r="C46" s="282" t="s">
        <v>17</v>
      </c>
      <c r="D46" s="20">
        <v>1000</v>
      </c>
      <c r="E46" s="20">
        <v>73</v>
      </c>
      <c r="F46" s="25">
        <v>74</v>
      </c>
      <c r="G46" s="24">
        <v>1200</v>
      </c>
      <c r="H46" s="77">
        <v>0</v>
      </c>
      <c r="I46" s="77">
        <v>1000</v>
      </c>
      <c r="J46" s="222">
        <v>0</v>
      </c>
      <c r="K46" s="125">
        <v>1000</v>
      </c>
      <c r="L46" s="32"/>
    </row>
    <row r="47" spans="1:12">
      <c r="A47" s="19">
        <v>45824</v>
      </c>
      <c r="B47" s="20" t="s">
        <v>40</v>
      </c>
      <c r="C47" s="279" t="s">
        <v>17</v>
      </c>
      <c r="D47" s="20">
        <v>1000</v>
      </c>
      <c r="E47" s="20">
        <v>70.5</v>
      </c>
      <c r="F47" s="25">
        <v>69.8</v>
      </c>
      <c r="G47" s="24">
        <v>1200</v>
      </c>
      <c r="H47" s="77">
        <v>0</v>
      </c>
      <c r="I47" s="43">
        <v>-1700</v>
      </c>
      <c r="J47" s="248">
        <v>0</v>
      </c>
      <c r="K47" s="44">
        <v>-1700</v>
      </c>
      <c r="L47" s="32"/>
    </row>
    <row r="48" spans="1:12">
      <c r="A48" s="19">
        <v>45821</v>
      </c>
      <c r="B48" s="20" t="s">
        <v>40</v>
      </c>
      <c r="C48" s="279" t="s">
        <v>17</v>
      </c>
      <c r="D48" s="20">
        <v>1000</v>
      </c>
      <c r="E48" s="20">
        <v>73</v>
      </c>
      <c r="F48" s="25">
        <v>74.3</v>
      </c>
      <c r="G48" s="24">
        <v>1200</v>
      </c>
      <c r="H48" s="77">
        <v>0</v>
      </c>
      <c r="I48" s="77">
        <v>1300</v>
      </c>
      <c r="J48" s="222">
        <v>0</v>
      </c>
      <c r="K48" s="125">
        <v>1300</v>
      </c>
      <c r="L48" s="32"/>
    </row>
    <row r="49" spans="1:12">
      <c r="A49" s="19">
        <v>45820</v>
      </c>
      <c r="B49" s="20" t="s">
        <v>40</v>
      </c>
      <c r="C49" s="272" t="s">
        <v>17</v>
      </c>
      <c r="D49" s="20">
        <v>1000</v>
      </c>
      <c r="E49" s="20">
        <v>67.2</v>
      </c>
      <c r="F49" s="25">
        <v>68.3</v>
      </c>
      <c r="G49" s="24">
        <v>1200</v>
      </c>
      <c r="H49" s="77">
        <v>70.3</v>
      </c>
      <c r="I49" s="77">
        <v>1100</v>
      </c>
      <c r="J49" s="222">
        <v>2000</v>
      </c>
      <c r="K49" s="125">
        <v>3100</v>
      </c>
      <c r="L49" s="32"/>
    </row>
    <row r="50" spans="1:12">
      <c r="A50" s="19">
        <v>45813</v>
      </c>
      <c r="B50" s="20" t="s">
        <v>40</v>
      </c>
      <c r="C50" s="274" t="s">
        <v>14</v>
      </c>
      <c r="D50" s="20">
        <v>1000</v>
      </c>
      <c r="E50" s="20">
        <v>63.8</v>
      </c>
      <c r="F50" s="25">
        <v>65.650000000000006</v>
      </c>
      <c r="G50" s="24">
        <v>1200</v>
      </c>
      <c r="H50" s="77">
        <v>0</v>
      </c>
      <c r="I50" s="43">
        <v>-1850</v>
      </c>
      <c r="J50" s="248">
        <v>0</v>
      </c>
      <c r="K50" s="44">
        <v>-1850</v>
      </c>
      <c r="L50" s="32"/>
    </row>
    <row r="51" spans="1:12">
      <c r="A51" s="19"/>
      <c r="B51" s="20"/>
      <c r="C51" s="274"/>
      <c r="D51" s="20"/>
      <c r="E51" s="20"/>
      <c r="F51" s="25"/>
      <c r="G51" s="24"/>
      <c r="H51" s="77"/>
      <c r="I51" s="43"/>
      <c r="J51" s="248"/>
      <c r="K51" s="44"/>
      <c r="L51" s="32"/>
    </row>
    <row r="52" spans="1:12">
      <c r="A52" s="19">
        <v>45807</v>
      </c>
      <c r="B52" s="20" t="s">
        <v>40</v>
      </c>
      <c r="C52" s="272" t="s">
        <v>17</v>
      </c>
      <c r="D52" s="20">
        <v>1000</v>
      </c>
      <c r="E52" s="20">
        <v>60.6</v>
      </c>
      <c r="F52" s="25">
        <v>61.6</v>
      </c>
      <c r="G52" s="24">
        <v>1200</v>
      </c>
      <c r="H52" s="77">
        <v>0</v>
      </c>
      <c r="I52" s="77">
        <v>1000</v>
      </c>
      <c r="J52" s="222">
        <v>0</v>
      </c>
      <c r="K52" s="125">
        <v>1000</v>
      </c>
      <c r="L52" s="32"/>
    </row>
    <row r="53" spans="1:12">
      <c r="A53" s="19">
        <v>45805</v>
      </c>
      <c r="B53" s="20" t="s">
        <v>40</v>
      </c>
      <c r="C53" s="271" t="s">
        <v>17</v>
      </c>
      <c r="D53" s="20">
        <v>1000</v>
      </c>
      <c r="E53" s="20">
        <v>61</v>
      </c>
      <c r="F53" s="25">
        <v>61.95</v>
      </c>
      <c r="G53" s="24">
        <v>1200</v>
      </c>
      <c r="H53" s="77">
        <v>0</v>
      </c>
      <c r="I53" s="77">
        <v>950</v>
      </c>
      <c r="J53" s="222">
        <v>0</v>
      </c>
      <c r="K53" s="125">
        <v>950</v>
      </c>
      <c r="L53" s="32"/>
    </row>
    <row r="54" spans="1:12">
      <c r="A54" s="19">
        <v>45799</v>
      </c>
      <c r="B54" s="20" t="s">
        <v>40</v>
      </c>
      <c r="C54" s="271" t="s">
        <v>17</v>
      </c>
      <c r="D54" s="20">
        <v>1000</v>
      </c>
      <c r="E54" s="20">
        <v>61.3</v>
      </c>
      <c r="F54" s="25">
        <v>62.6</v>
      </c>
      <c r="G54" s="24">
        <v>1200</v>
      </c>
      <c r="H54" s="77">
        <v>0</v>
      </c>
      <c r="I54" s="77">
        <v>1300</v>
      </c>
      <c r="J54" s="222">
        <v>0</v>
      </c>
      <c r="K54" s="125">
        <v>1300</v>
      </c>
      <c r="L54" s="32"/>
    </row>
    <row r="55" spans="1:12">
      <c r="A55" s="19">
        <v>45796</v>
      </c>
      <c r="B55" s="20" t="s">
        <v>40</v>
      </c>
      <c r="C55" s="268" t="s">
        <v>17</v>
      </c>
      <c r="D55" s="20">
        <v>1000</v>
      </c>
      <c r="E55" s="20">
        <v>61.5</v>
      </c>
      <c r="F55" s="25">
        <v>62.5</v>
      </c>
      <c r="G55" s="24">
        <v>1200</v>
      </c>
      <c r="H55" s="77">
        <v>0</v>
      </c>
      <c r="I55" s="77">
        <v>1000</v>
      </c>
      <c r="J55" s="222">
        <v>0</v>
      </c>
      <c r="K55" s="125">
        <v>1000</v>
      </c>
      <c r="L55" s="32"/>
    </row>
    <row r="56" spans="1:12" s="45" customFormat="1"/>
    <row r="57" spans="1:12">
      <c r="A57" s="19">
        <v>45771</v>
      </c>
      <c r="B57" s="20" t="s">
        <v>40</v>
      </c>
      <c r="C57" s="263" t="s">
        <v>17</v>
      </c>
      <c r="D57" s="20">
        <v>1000</v>
      </c>
      <c r="E57" s="20">
        <v>62</v>
      </c>
      <c r="F57" s="25">
        <v>63.3</v>
      </c>
      <c r="G57" s="24">
        <v>1200</v>
      </c>
      <c r="H57" s="77">
        <v>0</v>
      </c>
      <c r="I57" s="77">
        <v>1300</v>
      </c>
      <c r="J57" s="222">
        <v>0</v>
      </c>
      <c r="K57" s="125">
        <v>1300</v>
      </c>
      <c r="L57" s="32"/>
    </row>
    <row r="58" spans="1:12">
      <c r="A58" s="19">
        <v>45768</v>
      </c>
      <c r="B58" s="20" t="s">
        <v>40</v>
      </c>
      <c r="C58" s="262" t="s">
        <v>17</v>
      </c>
      <c r="D58" s="20">
        <v>1000</v>
      </c>
      <c r="E58" s="20">
        <v>62.1</v>
      </c>
      <c r="F58" s="25">
        <v>63</v>
      </c>
      <c r="G58" s="24">
        <v>1200</v>
      </c>
      <c r="H58" s="77">
        <v>0</v>
      </c>
      <c r="I58" s="77">
        <v>900</v>
      </c>
      <c r="J58" s="222">
        <v>0</v>
      </c>
      <c r="K58" s="125">
        <v>900</v>
      </c>
      <c r="L58" s="32"/>
    </row>
    <row r="59" spans="1:12" s="45" customFormat="1"/>
    <row r="60" spans="1:12">
      <c r="A60" s="19">
        <v>45741</v>
      </c>
      <c r="B60" s="20" t="s">
        <v>40</v>
      </c>
      <c r="C60" s="254" t="s">
        <v>17</v>
      </c>
      <c r="D60" s="20">
        <v>1000</v>
      </c>
      <c r="E60" s="20">
        <v>69.099999999999994</v>
      </c>
      <c r="F60" s="25">
        <v>69.95</v>
      </c>
      <c r="G60" s="24">
        <v>1200</v>
      </c>
      <c r="H60" s="77">
        <v>0</v>
      </c>
      <c r="I60" s="77">
        <v>850</v>
      </c>
      <c r="J60" s="222">
        <v>0</v>
      </c>
      <c r="K60" s="125">
        <v>850</v>
      </c>
      <c r="L60" s="32"/>
    </row>
    <row r="61" spans="1:12">
      <c r="A61" s="19">
        <v>45735</v>
      </c>
      <c r="B61" s="20" t="s">
        <v>40</v>
      </c>
      <c r="C61" s="254" t="s">
        <v>17</v>
      </c>
      <c r="D61" s="20">
        <v>1000</v>
      </c>
      <c r="E61" s="20">
        <v>66.099999999999994</v>
      </c>
      <c r="F61" s="25">
        <v>67.400000000000006</v>
      </c>
      <c r="G61" s="24">
        <v>1200</v>
      </c>
      <c r="H61" s="77">
        <v>0</v>
      </c>
      <c r="I61" s="77">
        <v>1300</v>
      </c>
      <c r="J61" s="222">
        <v>0</v>
      </c>
      <c r="K61" s="125">
        <v>1300</v>
      </c>
      <c r="L61" s="32"/>
    </row>
    <row r="62" spans="1:12">
      <c r="A62" s="19">
        <v>45727</v>
      </c>
      <c r="B62" s="20" t="s">
        <v>40</v>
      </c>
      <c r="C62" s="250" t="s">
        <v>17</v>
      </c>
      <c r="D62" s="20">
        <v>1000</v>
      </c>
      <c r="E62" s="20">
        <v>65.95</v>
      </c>
      <c r="F62" s="25">
        <v>66.95</v>
      </c>
      <c r="G62" s="24">
        <v>1200</v>
      </c>
      <c r="H62" s="77">
        <v>0</v>
      </c>
      <c r="I62" s="77">
        <v>1000</v>
      </c>
      <c r="J62" s="222">
        <v>0</v>
      </c>
      <c r="K62" s="125">
        <v>1000</v>
      </c>
      <c r="L62" s="32"/>
    </row>
    <row r="63" spans="1:12">
      <c r="A63" s="19">
        <v>45723</v>
      </c>
      <c r="B63" s="20" t="s">
        <v>40</v>
      </c>
      <c r="C63" s="249" t="s">
        <v>17</v>
      </c>
      <c r="D63" s="20">
        <v>1000</v>
      </c>
      <c r="E63" s="20">
        <v>67</v>
      </c>
      <c r="F63" s="25">
        <v>67.989999999999995</v>
      </c>
      <c r="G63" s="24">
        <v>1200</v>
      </c>
      <c r="H63" s="77">
        <v>0</v>
      </c>
      <c r="I63" s="77">
        <v>990</v>
      </c>
      <c r="J63" s="222">
        <v>0</v>
      </c>
      <c r="K63" s="125">
        <v>990</v>
      </c>
      <c r="L63" s="32"/>
    </row>
    <row r="64" spans="1:12">
      <c r="A64" s="19">
        <v>45721</v>
      </c>
      <c r="B64" s="20" t="s">
        <v>40</v>
      </c>
      <c r="C64" s="249" t="s">
        <v>17</v>
      </c>
      <c r="D64" s="20">
        <v>1000</v>
      </c>
      <c r="E64" s="20">
        <v>67.150000000000006</v>
      </c>
      <c r="F64" s="25">
        <v>68.150000000000006</v>
      </c>
      <c r="G64" s="24">
        <v>1200</v>
      </c>
      <c r="H64" s="77">
        <v>0</v>
      </c>
      <c r="I64" s="77">
        <v>1000</v>
      </c>
      <c r="J64" s="222">
        <v>0</v>
      </c>
      <c r="K64" s="125">
        <v>1000</v>
      </c>
      <c r="L64" s="32"/>
    </row>
    <row r="65" spans="1:12">
      <c r="A65" s="19">
        <v>45719</v>
      </c>
      <c r="B65" s="20" t="s">
        <v>40</v>
      </c>
      <c r="C65" s="246" t="s">
        <v>17</v>
      </c>
      <c r="D65" s="20">
        <v>1000</v>
      </c>
      <c r="E65" s="20">
        <v>69.400000000000006</v>
      </c>
      <c r="F65" s="25">
        <v>70.36</v>
      </c>
      <c r="G65" s="24">
        <v>1200</v>
      </c>
      <c r="H65" s="77">
        <v>0</v>
      </c>
      <c r="I65" s="77">
        <v>960</v>
      </c>
      <c r="J65" s="222">
        <v>0</v>
      </c>
      <c r="K65" s="125">
        <v>960</v>
      </c>
      <c r="L65" s="32"/>
    </row>
    <row r="66" spans="1:12" s="45" customFormat="1"/>
    <row r="67" spans="1:12">
      <c r="A67" s="19">
        <v>45713</v>
      </c>
      <c r="B67" s="20" t="s">
        <v>40</v>
      </c>
      <c r="C67" s="247" t="s">
        <v>17</v>
      </c>
      <c r="D67" s="20">
        <v>1000</v>
      </c>
      <c r="E67" s="20">
        <v>70.2</v>
      </c>
      <c r="F67" s="25">
        <v>68.2</v>
      </c>
      <c r="G67" s="24">
        <v>1200</v>
      </c>
      <c r="H67" s="77">
        <v>0</v>
      </c>
      <c r="I67" s="43">
        <v>-2000</v>
      </c>
      <c r="J67" s="248">
        <v>0</v>
      </c>
      <c r="K67" s="44">
        <v>-2000</v>
      </c>
      <c r="L67" s="32"/>
    </row>
    <row r="68" spans="1:12">
      <c r="A68" s="19">
        <v>45712</v>
      </c>
      <c r="B68" s="20" t="s">
        <v>40</v>
      </c>
      <c r="C68" s="242" t="s">
        <v>17</v>
      </c>
      <c r="D68" s="20">
        <v>1000</v>
      </c>
      <c r="E68" s="20">
        <v>71.2</v>
      </c>
      <c r="F68" s="25">
        <v>72.3</v>
      </c>
      <c r="G68" s="24">
        <v>1200</v>
      </c>
      <c r="H68" s="77">
        <v>0</v>
      </c>
      <c r="I68" s="77">
        <v>1000</v>
      </c>
      <c r="J68" s="222">
        <v>0</v>
      </c>
      <c r="K68" s="125">
        <v>1000</v>
      </c>
      <c r="L68" s="32"/>
    </row>
    <row r="69" spans="1:12">
      <c r="A69" s="19">
        <v>45708</v>
      </c>
      <c r="B69" s="20" t="s">
        <v>40</v>
      </c>
      <c r="C69" s="242" t="s">
        <v>17</v>
      </c>
      <c r="D69" s="20">
        <v>1000</v>
      </c>
      <c r="E69" s="20">
        <v>71.900000000000006</v>
      </c>
      <c r="F69" s="25">
        <v>72.900000000000006</v>
      </c>
      <c r="G69" s="24">
        <v>1200</v>
      </c>
      <c r="H69" s="77">
        <v>0</v>
      </c>
      <c r="I69" s="77">
        <v>1000</v>
      </c>
      <c r="J69" s="222">
        <v>0</v>
      </c>
      <c r="K69" s="125">
        <v>1000</v>
      </c>
      <c r="L69" s="32"/>
    </row>
    <row r="70" spans="1:12">
      <c r="A70" s="19">
        <v>45705</v>
      </c>
      <c r="B70" s="20" t="s">
        <v>40</v>
      </c>
      <c r="C70" s="241" t="s">
        <v>17</v>
      </c>
      <c r="D70" s="20">
        <v>1000</v>
      </c>
      <c r="E70" s="20">
        <v>70.7</v>
      </c>
      <c r="F70" s="25">
        <v>71.900000000000006</v>
      </c>
      <c r="G70" s="24">
        <v>1200</v>
      </c>
      <c r="H70" s="77">
        <v>0</v>
      </c>
      <c r="I70" s="77">
        <v>1200</v>
      </c>
      <c r="J70" s="222">
        <v>0</v>
      </c>
      <c r="K70" s="125">
        <v>1200</v>
      </c>
      <c r="L70" s="32"/>
    </row>
    <row r="71" spans="1:12">
      <c r="A71" s="19">
        <v>45701</v>
      </c>
      <c r="B71" s="20" t="s">
        <v>40</v>
      </c>
      <c r="C71" s="238" t="s">
        <v>17</v>
      </c>
      <c r="D71" s="20">
        <v>1000</v>
      </c>
      <c r="E71" s="20">
        <v>70.5</v>
      </c>
      <c r="F71" s="25">
        <v>70.5</v>
      </c>
      <c r="G71" s="24">
        <v>1200</v>
      </c>
      <c r="H71" s="77">
        <v>0</v>
      </c>
      <c r="I71" s="77">
        <v>0</v>
      </c>
      <c r="J71" s="222">
        <v>0</v>
      </c>
      <c r="K71" s="125">
        <v>0</v>
      </c>
      <c r="L71" s="32"/>
    </row>
    <row r="72" spans="1:12">
      <c r="A72" s="19">
        <v>45694</v>
      </c>
      <c r="B72" s="20" t="s">
        <v>40</v>
      </c>
      <c r="C72" s="235" t="s">
        <v>17</v>
      </c>
      <c r="D72" s="20">
        <v>1000</v>
      </c>
      <c r="E72" s="20">
        <v>71.099999999999994</v>
      </c>
      <c r="F72" s="25">
        <v>72.099999999999994</v>
      </c>
      <c r="G72" s="24">
        <v>1200</v>
      </c>
      <c r="H72" s="77">
        <v>0</v>
      </c>
      <c r="I72" s="77">
        <v>1000</v>
      </c>
      <c r="J72" s="222">
        <v>0</v>
      </c>
      <c r="K72" s="125">
        <v>1000</v>
      </c>
      <c r="L72" s="32"/>
    </row>
    <row r="73" spans="1:12">
      <c r="A73" s="19">
        <v>45692</v>
      </c>
      <c r="B73" s="20" t="s">
        <v>40</v>
      </c>
      <c r="C73" s="233" t="s">
        <v>17</v>
      </c>
      <c r="D73" s="20">
        <v>1000</v>
      </c>
      <c r="E73" s="20">
        <v>72</v>
      </c>
      <c r="F73" s="25">
        <v>73</v>
      </c>
      <c r="G73" s="24">
        <v>1200</v>
      </c>
      <c r="H73" s="77">
        <v>0</v>
      </c>
      <c r="I73" s="77">
        <v>1000</v>
      </c>
      <c r="J73" s="222">
        <v>0</v>
      </c>
      <c r="K73" s="125">
        <v>1000</v>
      </c>
      <c r="L73" s="32"/>
    </row>
    <row r="74" spans="1:12">
      <c r="A74" s="19"/>
      <c r="B74" s="20"/>
      <c r="C74" s="20"/>
      <c r="D74" s="20"/>
      <c r="E74" s="20"/>
      <c r="F74" s="25"/>
      <c r="G74" s="24"/>
      <c r="H74" s="24"/>
      <c r="I74" s="24"/>
      <c r="J74" s="24"/>
      <c r="K74" s="30"/>
    </row>
    <row r="75" spans="1:12">
      <c r="A75" s="19">
        <v>45688</v>
      </c>
      <c r="B75" s="20" t="s">
        <v>40</v>
      </c>
      <c r="C75" s="227" t="s">
        <v>17</v>
      </c>
      <c r="D75" s="20">
        <v>1000</v>
      </c>
      <c r="E75" s="20">
        <v>72.2</v>
      </c>
      <c r="F75" s="25">
        <v>73.5</v>
      </c>
      <c r="G75" s="24">
        <v>1200</v>
      </c>
      <c r="H75" s="77">
        <v>0</v>
      </c>
      <c r="I75" s="77">
        <v>1300</v>
      </c>
      <c r="J75" s="222">
        <v>0</v>
      </c>
      <c r="K75" s="125">
        <v>1300</v>
      </c>
      <c r="L75" s="32"/>
    </row>
    <row r="76" spans="1:12">
      <c r="A76" s="19">
        <v>45686</v>
      </c>
      <c r="B76" s="20" t="s">
        <v>40</v>
      </c>
      <c r="C76" s="227" t="s">
        <v>17</v>
      </c>
      <c r="D76" s="20">
        <v>1000</v>
      </c>
      <c r="E76" s="20">
        <v>73.900000000000006</v>
      </c>
      <c r="F76" s="25">
        <v>0</v>
      </c>
      <c r="G76" s="24">
        <v>1200</v>
      </c>
      <c r="H76" s="77">
        <v>0</v>
      </c>
      <c r="I76" s="77">
        <v>0</v>
      </c>
      <c r="J76" s="222">
        <v>0</v>
      </c>
      <c r="K76" s="125">
        <v>0</v>
      </c>
      <c r="L76" s="32"/>
    </row>
    <row r="77" spans="1:12">
      <c r="A77" s="19">
        <v>45679</v>
      </c>
      <c r="B77" s="20" t="s">
        <v>40</v>
      </c>
      <c r="C77" s="224" t="s">
        <v>14</v>
      </c>
      <c r="D77" s="20">
        <v>1000</v>
      </c>
      <c r="E77" s="20">
        <v>76.400000000000006</v>
      </c>
      <c r="F77" s="25">
        <v>75.400000000000006</v>
      </c>
      <c r="G77" s="24">
        <v>1200</v>
      </c>
      <c r="H77" s="77">
        <v>0</v>
      </c>
      <c r="I77" s="77">
        <v>1000</v>
      </c>
      <c r="J77" s="222">
        <v>0</v>
      </c>
      <c r="K77" s="125">
        <v>1000</v>
      </c>
      <c r="L77" s="32"/>
    </row>
    <row r="78" spans="1:12">
      <c r="A78" s="19">
        <v>45677</v>
      </c>
      <c r="B78" s="20" t="s">
        <v>40</v>
      </c>
      <c r="C78" s="223" t="s">
        <v>14</v>
      </c>
      <c r="D78" s="20">
        <v>1000</v>
      </c>
      <c r="E78" s="20">
        <v>77.099999999999994</v>
      </c>
      <c r="F78" s="25">
        <v>76.099999999999994</v>
      </c>
      <c r="G78" s="24">
        <v>1200</v>
      </c>
      <c r="H78" s="77">
        <v>0</v>
      </c>
      <c r="I78" s="77">
        <v>1000</v>
      </c>
      <c r="J78" s="222">
        <v>0</v>
      </c>
      <c r="K78" s="125">
        <v>1000</v>
      </c>
      <c r="L78" s="32"/>
    </row>
    <row r="79" spans="1:12">
      <c r="A79" s="19">
        <v>45672</v>
      </c>
      <c r="B79" s="20" t="s">
        <v>40</v>
      </c>
      <c r="C79" s="218" t="s">
        <v>14</v>
      </c>
      <c r="D79" s="20">
        <v>1000</v>
      </c>
      <c r="E79" s="20">
        <v>77</v>
      </c>
      <c r="F79" s="25">
        <v>79</v>
      </c>
      <c r="G79" s="24">
        <v>1200</v>
      </c>
      <c r="H79" s="24">
        <v>0</v>
      </c>
      <c r="I79" s="43">
        <v>-2000</v>
      </c>
      <c r="J79" s="82">
        <v>0</v>
      </c>
      <c r="K79" s="44">
        <v>-2000</v>
      </c>
      <c r="L79" s="32"/>
    </row>
    <row r="80" spans="1:12">
      <c r="A80" s="19">
        <v>45666</v>
      </c>
      <c r="B80" s="20" t="s">
        <v>40</v>
      </c>
      <c r="C80" s="214" t="s">
        <v>17</v>
      </c>
      <c r="D80" s="20">
        <v>1000</v>
      </c>
      <c r="E80" s="20">
        <v>73.2</v>
      </c>
      <c r="F80" s="25">
        <v>74.2</v>
      </c>
      <c r="G80" s="24">
        <v>1200</v>
      </c>
      <c r="H80" s="24">
        <v>76</v>
      </c>
      <c r="I80" s="77">
        <v>1000</v>
      </c>
      <c r="J80" s="78">
        <v>1800</v>
      </c>
      <c r="K80" s="125">
        <v>2800</v>
      </c>
      <c r="L80" s="32"/>
    </row>
    <row r="81" spans="1:12">
      <c r="A81" s="19">
        <v>45663</v>
      </c>
      <c r="B81" s="20" t="s">
        <v>40</v>
      </c>
      <c r="C81" s="209" t="s">
        <v>17</v>
      </c>
      <c r="D81" s="20">
        <v>1000</v>
      </c>
      <c r="E81" s="20">
        <v>74</v>
      </c>
      <c r="F81" s="25">
        <v>74.900000000000006</v>
      </c>
      <c r="G81" s="24">
        <v>1200</v>
      </c>
      <c r="H81" s="24">
        <v>0</v>
      </c>
      <c r="I81" s="77">
        <v>900</v>
      </c>
      <c r="J81" s="78">
        <v>0</v>
      </c>
      <c r="K81" s="125">
        <v>900</v>
      </c>
      <c r="L81" s="32"/>
    </row>
    <row r="82" spans="1:12">
      <c r="A82" s="19"/>
      <c r="B82" s="20"/>
      <c r="C82" s="20"/>
      <c r="D82" s="20"/>
      <c r="E82" s="20"/>
      <c r="F82" s="25"/>
      <c r="G82" s="24"/>
      <c r="H82" s="24"/>
      <c r="I82" s="24"/>
      <c r="J82" s="24"/>
      <c r="K82" s="30"/>
    </row>
    <row r="83" spans="1:12">
      <c r="A83" s="19">
        <v>45657</v>
      </c>
      <c r="B83" s="20" t="s">
        <v>40</v>
      </c>
      <c r="C83" s="210" t="s">
        <v>17</v>
      </c>
      <c r="D83" s="20">
        <v>1000</v>
      </c>
      <c r="E83" s="20">
        <v>70.5</v>
      </c>
      <c r="F83" s="25">
        <v>71.7</v>
      </c>
      <c r="G83" s="24">
        <v>1200</v>
      </c>
      <c r="H83" s="24">
        <v>0</v>
      </c>
      <c r="I83" s="77">
        <v>1200</v>
      </c>
      <c r="J83" s="78">
        <v>0</v>
      </c>
      <c r="K83" s="125">
        <v>1200</v>
      </c>
      <c r="L83" s="32"/>
    </row>
    <row r="84" spans="1:12">
      <c r="A84" s="19">
        <v>45653</v>
      </c>
      <c r="B84" s="20" t="s">
        <v>40</v>
      </c>
      <c r="C84" s="204" t="s">
        <v>17</v>
      </c>
      <c r="D84" s="20">
        <v>1000</v>
      </c>
      <c r="E84" s="20">
        <v>68.8</v>
      </c>
      <c r="F84" s="25">
        <v>69.7</v>
      </c>
      <c r="G84" s="24">
        <v>1200</v>
      </c>
      <c r="H84" s="24">
        <v>70.7</v>
      </c>
      <c r="I84" s="77">
        <v>900</v>
      </c>
      <c r="J84" s="78">
        <v>1000</v>
      </c>
      <c r="K84" s="125">
        <v>1900</v>
      </c>
      <c r="L84" s="32"/>
    </row>
    <row r="85" spans="1:12">
      <c r="A85" s="19">
        <v>45646</v>
      </c>
      <c r="B85" s="20" t="s">
        <v>40</v>
      </c>
      <c r="C85" s="204" t="s">
        <v>17</v>
      </c>
      <c r="D85" s="20">
        <v>1000</v>
      </c>
      <c r="E85" s="20">
        <v>69</v>
      </c>
      <c r="F85" s="25">
        <v>69.95</v>
      </c>
      <c r="G85" s="24">
        <v>1200</v>
      </c>
      <c r="H85" s="24">
        <v>0</v>
      </c>
      <c r="I85" s="77">
        <v>950</v>
      </c>
      <c r="J85" s="78">
        <v>0</v>
      </c>
      <c r="K85" s="125">
        <v>950</v>
      </c>
      <c r="L85" s="32"/>
    </row>
    <row r="86" spans="1:12">
      <c r="A86" s="19">
        <v>45642</v>
      </c>
      <c r="B86" s="20" t="s">
        <v>40</v>
      </c>
      <c r="C86" s="204" t="s">
        <v>17</v>
      </c>
      <c r="D86" s="20">
        <v>1000</v>
      </c>
      <c r="E86" s="20">
        <v>70</v>
      </c>
      <c r="F86" s="25">
        <v>70.75</v>
      </c>
      <c r="G86" s="24">
        <v>1200</v>
      </c>
      <c r="H86" s="24">
        <v>0</v>
      </c>
      <c r="I86" s="77">
        <v>750</v>
      </c>
      <c r="J86" s="78">
        <v>0</v>
      </c>
      <c r="K86" s="125">
        <v>750</v>
      </c>
      <c r="L86" s="32"/>
    </row>
    <row r="87" spans="1:12">
      <c r="A87" s="19">
        <v>45638</v>
      </c>
      <c r="B87" s="20" t="s">
        <v>40</v>
      </c>
      <c r="C87" s="198" t="s">
        <v>17</v>
      </c>
      <c r="D87" s="20">
        <v>1000</v>
      </c>
      <c r="E87" s="20">
        <v>70.5</v>
      </c>
      <c r="F87" s="25">
        <v>71.400000000000006</v>
      </c>
      <c r="G87" s="24">
        <v>1200</v>
      </c>
      <c r="H87" s="24">
        <v>0</v>
      </c>
      <c r="I87" s="77">
        <v>900</v>
      </c>
      <c r="J87" s="78">
        <v>0</v>
      </c>
      <c r="K87" s="125">
        <v>900</v>
      </c>
      <c r="L87" s="32"/>
    </row>
    <row r="88" spans="1:12">
      <c r="A88" s="19">
        <v>45631</v>
      </c>
      <c r="B88" s="20" t="s">
        <v>40</v>
      </c>
      <c r="C88" s="194" t="s">
        <v>17</v>
      </c>
      <c r="D88" s="20">
        <v>1000</v>
      </c>
      <c r="E88" s="20">
        <v>68.180000000000007</v>
      </c>
      <c r="F88" s="25">
        <v>69.48</v>
      </c>
      <c r="G88" s="24">
        <v>1200</v>
      </c>
      <c r="H88" s="24">
        <v>0</v>
      </c>
      <c r="I88" s="77">
        <v>1300</v>
      </c>
      <c r="J88" s="78">
        <v>0</v>
      </c>
      <c r="K88" s="125">
        <v>1300</v>
      </c>
      <c r="L88" s="32"/>
    </row>
    <row r="89" spans="1:12" s="45" customFormat="1"/>
    <row r="90" spans="1:12">
      <c r="A90" s="19">
        <v>45623</v>
      </c>
      <c r="B90" s="20" t="s">
        <v>40</v>
      </c>
      <c r="C90" s="187" t="s">
        <v>17</v>
      </c>
      <c r="D90" s="20">
        <v>1000</v>
      </c>
      <c r="E90" s="20">
        <v>69</v>
      </c>
      <c r="F90" s="25">
        <v>69.95</v>
      </c>
      <c r="G90" s="24">
        <v>1200</v>
      </c>
      <c r="H90" s="24">
        <v>0</v>
      </c>
      <c r="I90" s="77">
        <v>950</v>
      </c>
      <c r="J90" s="78">
        <v>0</v>
      </c>
      <c r="K90" s="125">
        <v>950</v>
      </c>
      <c r="L90" s="32"/>
    </row>
    <row r="91" spans="1:12">
      <c r="A91" s="19">
        <v>45621</v>
      </c>
      <c r="B91" s="20" t="s">
        <v>40</v>
      </c>
      <c r="C91" s="183" t="s">
        <v>17</v>
      </c>
      <c r="D91" s="20">
        <v>1000</v>
      </c>
      <c r="E91" s="20">
        <v>69.7</v>
      </c>
      <c r="F91" s="25">
        <v>68.3</v>
      </c>
      <c r="G91" s="24">
        <v>1200</v>
      </c>
      <c r="H91" s="24">
        <v>0</v>
      </c>
      <c r="I91" s="43">
        <v>-1500</v>
      </c>
      <c r="J91" s="82">
        <v>0</v>
      </c>
      <c r="K91" s="44">
        <v>-1500</v>
      </c>
      <c r="L91" s="32"/>
    </row>
    <row r="92" spans="1:12">
      <c r="A92" s="19">
        <v>45617</v>
      </c>
      <c r="B92" s="20" t="s">
        <v>40</v>
      </c>
      <c r="C92" s="179" t="s">
        <v>17</v>
      </c>
      <c r="D92" s="20">
        <v>1000</v>
      </c>
      <c r="E92" s="20">
        <v>69</v>
      </c>
      <c r="F92" s="25">
        <v>69.900000000000006</v>
      </c>
      <c r="G92" s="24">
        <v>1200</v>
      </c>
      <c r="H92" s="24">
        <v>0</v>
      </c>
      <c r="I92" s="77">
        <v>900</v>
      </c>
      <c r="J92" s="78">
        <v>0</v>
      </c>
      <c r="K92" s="125">
        <v>900</v>
      </c>
      <c r="L92" s="32"/>
    </row>
    <row r="93" spans="1:12">
      <c r="A93" s="19">
        <v>45614</v>
      </c>
      <c r="B93" s="20" t="s">
        <v>40</v>
      </c>
      <c r="C93" s="177" t="s">
        <v>17</v>
      </c>
      <c r="D93" s="20">
        <v>1000</v>
      </c>
      <c r="E93" s="20">
        <v>67</v>
      </c>
      <c r="F93" s="25">
        <v>67.95</v>
      </c>
      <c r="G93" s="24">
        <v>1200</v>
      </c>
      <c r="H93" s="24">
        <v>69.349999999999994</v>
      </c>
      <c r="I93" s="77">
        <v>950</v>
      </c>
      <c r="J93" s="78">
        <v>1400</v>
      </c>
      <c r="K93" s="125">
        <v>2350</v>
      </c>
      <c r="L93" s="32"/>
    </row>
    <row r="94" spans="1:12">
      <c r="A94" s="19">
        <v>45611</v>
      </c>
      <c r="B94" s="20" t="s">
        <v>40</v>
      </c>
      <c r="C94" s="176" t="s">
        <v>17</v>
      </c>
      <c r="D94" s="20">
        <v>1000</v>
      </c>
      <c r="E94" s="20">
        <v>67.7</v>
      </c>
      <c r="F94" s="25">
        <v>68.680000000000007</v>
      </c>
      <c r="G94" s="24">
        <v>1200</v>
      </c>
      <c r="H94" s="24">
        <v>0</v>
      </c>
      <c r="I94" s="77">
        <v>980</v>
      </c>
      <c r="J94" s="78">
        <v>0</v>
      </c>
      <c r="K94" s="125">
        <v>980</v>
      </c>
      <c r="L94" s="32"/>
    </row>
    <row r="95" spans="1:12">
      <c r="A95" s="19">
        <v>45609</v>
      </c>
      <c r="B95" s="20" t="s">
        <v>40</v>
      </c>
      <c r="C95" s="176" t="s">
        <v>17</v>
      </c>
      <c r="D95" s="20">
        <v>1000</v>
      </c>
      <c r="E95" s="20">
        <v>68.3</v>
      </c>
      <c r="F95" s="25">
        <v>68.900000000000006</v>
      </c>
      <c r="G95" s="24">
        <v>1200</v>
      </c>
      <c r="H95" s="24">
        <v>0</v>
      </c>
      <c r="I95" s="77">
        <v>600</v>
      </c>
      <c r="J95" s="78">
        <v>0</v>
      </c>
      <c r="K95" s="125">
        <v>600</v>
      </c>
      <c r="L95" s="32"/>
    </row>
    <row r="96" spans="1:12">
      <c r="A96" s="19">
        <v>45607</v>
      </c>
      <c r="B96" s="20" t="s">
        <v>40</v>
      </c>
      <c r="C96" s="174" t="s">
        <v>17</v>
      </c>
      <c r="D96" s="20">
        <v>1000</v>
      </c>
      <c r="E96" s="20">
        <v>69.7</v>
      </c>
      <c r="F96" s="25">
        <v>67.989999999999995</v>
      </c>
      <c r="G96" s="24">
        <v>1200</v>
      </c>
      <c r="H96" s="24">
        <v>0</v>
      </c>
      <c r="I96" s="43">
        <v>-1710</v>
      </c>
      <c r="J96" s="82">
        <v>0</v>
      </c>
      <c r="K96" s="44">
        <v>-1710</v>
      </c>
      <c r="L96" s="32"/>
    </row>
    <row r="97" spans="1:12">
      <c r="A97" s="19">
        <v>45603</v>
      </c>
      <c r="B97" s="20" t="s">
        <v>40</v>
      </c>
      <c r="C97" s="172" t="s">
        <v>17</v>
      </c>
      <c r="D97" s="20">
        <v>1000</v>
      </c>
      <c r="E97" s="20">
        <v>70.8</v>
      </c>
      <c r="F97" s="25">
        <v>71.900000000000006</v>
      </c>
      <c r="G97" s="24">
        <v>1200</v>
      </c>
      <c r="H97" s="24">
        <v>0</v>
      </c>
      <c r="I97" s="77">
        <v>1100</v>
      </c>
      <c r="J97" s="78">
        <v>0</v>
      </c>
      <c r="K97" s="125">
        <v>1100</v>
      </c>
      <c r="L97" s="32"/>
    </row>
    <row r="98" spans="1:12" s="45" customFormat="1"/>
    <row r="99" spans="1:12">
      <c r="A99" s="19">
        <v>45595</v>
      </c>
      <c r="B99" s="20" t="s">
        <v>40</v>
      </c>
      <c r="C99" s="170" t="s">
        <v>17</v>
      </c>
      <c r="D99" s="20">
        <v>1000</v>
      </c>
      <c r="E99" s="20">
        <v>68</v>
      </c>
      <c r="F99" s="25">
        <v>68.900000000000006</v>
      </c>
      <c r="G99" s="24">
        <v>1200</v>
      </c>
      <c r="H99" s="24">
        <v>0</v>
      </c>
      <c r="I99" s="77">
        <v>900</v>
      </c>
      <c r="J99" s="78">
        <v>0</v>
      </c>
      <c r="K99" s="125">
        <v>900</v>
      </c>
      <c r="L99" s="32"/>
    </row>
    <row r="100" spans="1:12">
      <c r="A100" s="19">
        <v>45593</v>
      </c>
      <c r="B100" s="20" t="s">
        <v>40</v>
      </c>
      <c r="C100" s="166" t="s">
        <v>17</v>
      </c>
      <c r="D100" s="20">
        <v>1000</v>
      </c>
      <c r="E100" s="20">
        <v>67.3</v>
      </c>
      <c r="F100" s="25">
        <v>68.3</v>
      </c>
      <c r="G100" s="24">
        <v>1200</v>
      </c>
      <c r="H100" s="24">
        <v>0</v>
      </c>
      <c r="I100" s="77">
        <v>1000</v>
      </c>
      <c r="J100" s="78">
        <v>0</v>
      </c>
      <c r="K100" s="125">
        <v>1000</v>
      </c>
      <c r="L100" s="32"/>
    </row>
    <row r="101" spans="1:12">
      <c r="A101" s="19">
        <v>45590</v>
      </c>
      <c r="B101" s="20" t="s">
        <v>40</v>
      </c>
      <c r="C101" s="166" t="s">
        <v>17</v>
      </c>
      <c r="D101" s="20">
        <v>1000</v>
      </c>
      <c r="E101" s="20">
        <v>70.3</v>
      </c>
      <c r="F101" s="25">
        <v>71.3</v>
      </c>
      <c r="G101" s="24">
        <v>1200</v>
      </c>
      <c r="H101" s="24">
        <v>0</v>
      </c>
      <c r="I101" s="77">
        <v>1000</v>
      </c>
      <c r="J101" s="78">
        <v>0</v>
      </c>
      <c r="K101" s="125">
        <v>1000</v>
      </c>
      <c r="L101" s="32"/>
    </row>
    <row r="102" spans="1:12">
      <c r="A102" s="19">
        <v>45588</v>
      </c>
      <c r="B102" s="20" t="s">
        <v>40</v>
      </c>
      <c r="C102" s="164" t="s">
        <v>17</v>
      </c>
      <c r="D102" s="20">
        <v>1000</v>
      </c>
      <c r="E102" s="20">
        <v>70.3</v>
      </c>
      <c r="F102" s="25">
        <v>71.3</v>
      </c>
      <c r="G102" s="24">
        <v>1200</v>
      </c>
      <c r="H102" s="24">
        <v>0</v>
      </c>
      <c r="I102" s="77">
        <v>1000</v>
      </c>
      <c r="J102" s="78">
        <v>0</v>
      </c>
      <c r="K102" s="125">
        <v>1000</v>
      </c>
      <c r="L102" s="32"/>
    </row>
    <row r="103" spans="1:12">
      <c r="A103" s="19">
        <v>45583</v>
      </c>
      <c r="B103" s="20" t="s">
        <v>40</v>
      </c>
      <c r="C103" s="160" t="s">
        <v>17</v>
      </c>
      <c r="D103" s="20">
        <v>1000</v>
      </c>
      <c r="E103" s="20">
        <v>69.7</v>
      </c>
      <c r="F103" s="25">
        <v>70.900000000000006</v>
      </c>
      <c r="G103" s="24">
        <v>1200</v>
      </c>
      <c r="H103" s="24">
        <v>0</v>
      </c>
      <c r="I103" s="77">
        <v>1200</v>
      </c>
      <c r="J103" s="78">
        <v>0</v>
      </c>
      <c r="K103" s="125">
        <v>1200</v>
      </c>
      <c r="L103" s="32"/>
    </row>
    <row r="104" spans="1:12">
      <c r="A104" s="19">
        <v>45581</v>
      </c>
      <c r="B104" s="20" t="s">
        <v>40</v>
      </c>
      <c r="C104" s="158" t="s">
        <v>17</v>
      </c>
      <c r="D104" s="20">
        <v>1000</v>
      </c>
      <c r="E104" s="20">
        <v>71.150000000000006</v>
      </c>
      <c r="F104" s="25">
        <v>68.8</v>
      </c>
      <c r="G104" s="24">
        <v>1200</v>
      </c>
      <c r="H104" s="24">
        <v>0</v>
      </c>
      <c r="I104" s="43">
        <v>-2350</v>
      </c>
      <c r="J104" s="82">
        <v>0</v>
      </c>
      <c r="K104" s="44">
        <v>-2350</v>
      </c>
      <c r="L104" s="32"/>
    </row>
    <row r="105" spans="1:12">
      <c r="A105" s="19">
        <v>45573</v>
      </c>
      <c r="B105" s="20" t="s">
        <v>40</v>
      </c>
      <c r="C105" s="149" t="s">
        <v>17</v>
      </c>
      <c r="D105" s="20">
        <v>1000</v>
      </c>
      <c r="E105" s="20">
        <v>75</v>
      </c>
      <c r="F105" s="25">
        <v>73.3</v>
      </c>
      <c r="G105" s="24">
        <v>1200</v>
      </c>
      <c r="H105" s="24">
        <v>0</v>
      </c>
      <c r="I105" s="43">
        <v>-1700</v>
      </c>
      <c r="J105" s="82">
        <v>0</v>
      </c>
      <c r="K105" s="44">
        <v>-1700</v>
      </c>
      <c r="L105" s="32"/>
    </row>
    <row r="106" spans="1:12">
      <c r="A106" s="19">
        <v>45572</v>
      </c>
      <c r="B106" s="20" t="s">
        <v>40</v>
      </c>
      <c r="C106" s="149" t="s">
        <v>17</v>
      </c>
      <c r="D106" s="20">
        <v>1000</v>
      </c>
      <c r="E106" s="20">
        <v>75</v>
      </c>
      <c r="F106" s="25">
        <v>75.900000000000006</v>
      </c>
      <c r="G106" s="24">
        <v>1200</v>
      </c>
      <c r="H106" s="24">
        <v>0</v>
      </c>
      <c r="I106" s="77">
        <v>900</v>
      </c>
      <c r="J106" s="78">
        <v>0</v>
      </c>
      <c r="K106" s="125">
        <v>900</v>
      </c>
      <c r="L106" s="32"/>
    </row>
    <row r="107" spans="1:12">
      <c r="A107" s="19">
        <v>45569</v>
      </c>
      <c r="B107" s="20" t="s">
        <v>40</v>
      </c>
      <c r="C107" s="149" t="s">
        <v>17</v>
      </c>
      <c r="D107" s="20">
        <v>1000</v>
      </c>
      <c r="E107" s="20">
        <v>74.5</v>
      </c>
      <c r="F107" s="25">
        <v>75.7</v>
      </c>
      <c r="G107" s="24">
        <v>1200</v>
      </c>
      <c r="H107" s="24">
        <v>0</v>
      </c>
      <c r="I107" s="77">
        <v>1200</v>
      </c>
      <c r="J107" s="78">
        <v>0</v>
      </c>
      <c r="K107" s="125">
        <v>1200</v>
      </c>
      <c r="L107" s="32"/>
    </row>
    <row r="108" spans="1:12">
      <c r="A108" s="19">
        <v>45566</v>
      </c>
      <c r="B108" s="20" t="s">
        <v>40</v>
      </c>
      <c r="C108" s="146" t="s">
        <v>17</v>
      </c>
      <c r="D108" s="20">
        <v>1000</v>
      </c>
      <c r="E108" s="20">
        <v>67.2</v>
      </c>
      <c r="F108" s="25">
        <v>68.400000000000006</v>
      </c>
      <c r="G108" s="24">
        <v>1200</v>
      </c>
      <c r="H108" s="24">
        <v>70.2</v>
      </c>
      <c r="I108" s="77">
        <v>1200</v>
      </c>
      <c r="J108" s="78">
        <v>1800</v>
      </c>
      <c r="K108" s="125">
        <v>3000</v>
      </c>
      <c r="L108" s="32"/>
    </row>
    <row r="109" spans="1:12" s="45" customFormat="1"/>
    <row r="110" spans="1:12">
      <c r="A110" s="19">
        <v>45561</v>
      </c>
      <c r="B110" s="20" t="s">
        <v>40</v>
      </c>
      <c r="C110" s="145" t="s">
        <v>17</v>
      </c>
      <c r="D110" s="20">
        <v>1000</v>
      </c>
      <c r="E110" s="20">
        <v>67.7</v>
      </c>
      <c r="F110" s="25">
        <v>68.900000000000006</v>
      </c>
      <c r="G110" s="24">
        <v>1200</v>
      </c>
      <c r="H110" s="24">
        <v>0</v>
      </c>
      <c r="I110" s="77">
        <v>1200</v>
      </c>
      <c r="J110" s="78">
        <v>0</v>
      </c>
      <c r="K110" s="125">
        <v>1200</v>
      </c>
      <c r="L110" s="32"/>
    </row>
    <row r="111" spans="1:12">
      <c r="A111" s="19">
        <v>45560</v>
      </c>
      <c r="B111" s="20" t="s">
        <v>40</v>
      </c>
      <c r="C111" s="143" t="s">
        <v>17</v>
      </c>
      <c r="D111" s="20">
        <v>1000</v>
      </c>
      <c r="E111" s="20">
        <v>69.599999999999994</v>
      </c>
      <c r="F111" s="25">
        <v>70.900000000000006</v>
      </c>
      <c r="G111" s="24">
        <v>1200</v>
      </c>
      <c r="H111" s="24">
        <v>0</v>
      </c>
      <c r="I111" s="77">
        <v>1300</v>
      </c>
      <c r="J111" s="78">
        <v>0</v>
      </c>
      <c r="K111" s="125">
        <v>1300</v>
      </c>
      <c r="L111" s="32"/>
    </row>
    <row r="112" spans="1:12">
      <c r="A112" s="19">
        <v>45558</v>
      </c>
      <c r="B112" s="20" t="s">
        <v>40</v>
      </c>
      <c r="C112" s="142" t="s">
        <v>17</v>
      </c>
      <c r="D112" s="20">
        <v>1000</v>
      </c>
      <c r="E112" s="20">
        <v>70.5</v>
      </c>
      <c r="F112" s="25">
        <v>71.7</v>
      </c>
      <c r="G112" s="24">
        <v>1200</v>
      </c>
      <c r="H112" s="24">
        <v>0</v>
      </c>
      <c r="I112" s="77">
        <v>1200</v>
      </c>
      <c r="J112" s="78">
        <v>0</v>
      </c>
      <c r="K112" s="125">
        <v>1200</v>
      </c>
      <c r="L112" s="32"/>
    </row>
    <row r="113" spans="1:12">
      <c r="A113" s="19">
        <v>45553</v>
      </c>
      <c r="B113" s="20" t="s">
        <v>40</v>
      </c>
      <c r="C113" s="139" t="s">
        <v>17</v>
      </c>
      <c r="D113" s="20">
        <v>1000</v>
      </c>
      <c r="E113" s="20">
        <v>68.900000000000006</v>
      </c>
      <c r="F113" s="25">
        <v>69.8</v>
      </c>
      <c r="G113" s="24">
        <v>1200</v>
      </c>
      <c r="H113" s="24">
        <v>0</v>
      </c>
      <c r="I113" s="77">
        <v>900</v>
      </c>
      <c r="J113" s="78">
        <v>0</v>
      </c>
      <c r="K113" s="125">
        <v>900</v>
      </c>
      <c r="L113" s="32"/>
    </row>
    <row r="114" spans="1:12">
      <c r="A114" s="19">
        <v>45552</v>
      </c>
      <c r="B114" s="20" t="s">
        <v>40</v>
      </c>
      <c r="C114" s="138" t="s">
        <v>17</v>
      </c>
      <c r="D114" s="20">
        <v>1000</v>
      </c>
      <c r="E114" s="20">
        <v>69</v>
      </c>
      <c r="F114" s="25">
        <v>69.900000000000006</v>
      </c>
      <c r="G114" s="24">
        <v>1200</v>
      </c>
      <c r="H114" s="24">
        <v>0</v>
      </c>
      <c r="I114" s="77">
        <v>900</v>
      </c>
      <c r="J114" s="78">
        <v>0</v>
      </c>
      <c r="K114" s="125">
        <v>900</v>
      </c>
      <c r="L114" s="32"/>
    </row>
    <row r="115" spans="1:12">
      <c r="A115" s="19">
        <v>45551</v>
      </c>
      <c r="B115" s="20" t="s">
        <v>40</v>
      </c>
      <c r="C115" s="136" t="s">
        <v>17</v>
      </c>
      <c r="D115" s="20">
        <v>1000</v>
      </c>
      <c r="E115" s="20">
        <v>67.8</v>
      </c>
      <c r="F115" s="25">
        <v>69.2</v>
      </c>
      <c r="G115" s="24">
        <v>1200</v>
      </c>
      <c r="H115" s="24">
        <v>0</v>
      </c>
      <c r="I115" s="77">
        <v>1400</v>
      </c>
      <c r="J115" s="78">
        <v>0</v>
      </c>
      <c r="K115" s="125">
        <v>1400</v>
      </c>
      <c r="L115" s="32"/>
    </row>
    <row r="116" spans="1:12">
      <c r="A116" s="19">
        <v>45547</v>
      </c>
      <c r="B116" s="20" t="s">
        <v>40</v>
      </c>
      <c r="C116" s="135" t="s">
        <v>17</v>
      </c>
      <c r="D116" s="20">
        <v>1000</v>
      </c>
      <c r="E116" s="20">
        <v>68</v>
      </c>
      <c r="F116" s="25">
        <v>68.900000000000006</v>
      </c>
      <c r="G116" s="24">
        <v>1200</v>
      </c>
      <c r="H116" s="24">
        <v>0</v>
      </c>
      <c r="I116" s="77">
        <v>900</v>
      </c>
      <c r="J116" s="78">
        <v>0</v>
      </c>
      <c r="K116" s="125">
        <v>900</v>
      </c>
      <c r="L116" s="32"/>
    </row>
    <row r="117" spans="1:12">
      <c r="A117" s="19">
        <v>45541</v>
      </c>
      <c r="B117" s="20" t="s">
        <v>40</v>
      </c>
      <c r="C117" s="134" t="s">
        <v>17</v>
      </c>
      <c r="D117" s="20">
        <v>1000</v>
      </c>
      <c r="E117" s="20">
        <v>69.2</v>
      </c>
      <c r="F117" s="25">
        <v>67.5</v>
      </c>
      <c r="G117" s="24">
        <v>1200</v>
      </c>
      <c r="H117" s="24">
        <v>0</v>
      </c>
      <c r="I117" s="43">
        <v>-1700</v>
      </c>
      <c r="J117" s="82">
        <v>0</v>
      </c>
      <c r="K117" s="44">
        <v>-1700</v>
      </c>
      <c r="L117" s="32"/>
    </row>
    <row r="118" spans="1:12">
      <c r="A118" s="19">
        <v>45540</v>
      </c>
      <c r="B118" s="20" t="s">
        <v>40</v>
      </c>
      <c r="C118" s="132" t="s">
        <v>17</v>
      </c>
      <c r="D118" s="20">
        <v>1000</v>
      </c>
      <c r="E118" s="20">
        <v>69.2</v>
      </c>
      <c r="F118" s="25">
        <v>70.400000000000006</v>
      </c>
      <c r="G118" s="24">
        <v>1200</v>
      </c>
      <c r="H118" s="24">
        <v>0</v>
      </c>
      <c r="I118" s="77">
        <v>1200</v>
      </c>
      <c r="J118" s="78">
        <v>0</v>
      </c>
      <c r="K118" s="125">
        <v>1200</v>
      </c>
      <c r="L118" s="32"/>
    </row>
    <row r="119" spans="1:12">
      <c r="A119" s="19">
        <v>45538</v>
      </c>
      <c r="B119" s="20" t="s">
        <v>40</v>
      </c>
      <c r="C119" s="130" t="s">
        <v>17</v>
      </c>
      <c r="D119" s="20">
        <v>1000</v>
      </c>
      <c r="E119" s="20">
        <v>71.400000000000006</v>
      </c>
      <c r="F119" s="25">
        <v>69.7</v>
      </c>
      <c r="G119" s="24">
        <v>1200</v>
      </c>
      <c r="H119" s="24">
        <v>0</v>
      </c>
      <c r="I119" s="43">
        <v>-1700</v>
      </c>
      <c r="J119" s="82">
        <v>0</v>
      </c>
      <c r="K119" s="44">
        <v>-1700</v>
      </c>
      <c r="L119" s="32"/>
    </row>
    <row r="120" spans="1:12">
      <c r="A120" s="19"/>
      <c r="B120" s="20"/>
      <c r="C120" s="124"/>
      <c r="D120" s="20"/>
      <c r="E120" s="20"/>
      <c r="F120" s="25"/>
      <c r="G120" s="24"/>
      <c r="H120" s="24"/>
      <c r="I120" s="77"/>
      <c r="J120" s="78"/>
      <c r="K120" s="125"/>
      <c r="L120" s="32"/>
    </row>
    <row r="121" spans="1:12">
      <c r="A121" s="19">
        <v>45533</v>
      </c>
      <c r="B121" s="20" t="s">
        <v>40</v>
      </c>
      <c r="C121" s="124" t="s">
        <v>17</v>
      </c>
      <c r="D121" s="20">
        <v>1000</v>
      </c>
      <c r="E121" s="20">
        <v>74.3</v>
      </c>
      <c r="F121" s="25">
        <v>75.2</v>
      </c>
      <c r="G121" s="24">
        <v>1200</v>
      </c>
      <c r="H121" s="24">
        <v>0</v>
      </c>
      <c r="I121" s="77">
        <v>900</v>
      </c>
      <c r="J121" s="78">
        <v>0</v>
      </c>
      <c r="K121" s="125">
        <v>900</v>
      </c>
      <c r="L121" s="32"/>
    </row>
    <row r="122" spans="1:12">
      <c r="A122" s="19">
        <v>45531</v>
      </c>
      <c r="B122" s="20" t="s">
        <v>40</v>
      </c>
      <c r="C122" s="122" t="s">
        <v>17</v>
      </c>
      <c r="D122" s="20">
        <v>1000</v>
      </c>
      <c r="E122" s="20">
        <v>76.400000000000006</v>
      </c>
      <c r="F122" s="25">
        <v>74.8</v>
      </c>
      <c r="G122" s="24">
        <v>1200</v>
      </c>
      <c r="H122" s="24">
        <v>0</v>
      </c>
      <c r="I122" s="43">
        <v>-1600</v>
      </c>
      <c r="J122" s="82">
        <v>0</v>
      </c>
      <c r="K122" s="44">
        <v>-1600</v>
      </c>
      <c r="L122" s="32"/>
    </row>
    <row r="123" spans="1:12">
      <c r="A123" s="19">
        <v>45526</v>
      </c>
      <c r="B123" s="20" t="s">
        <v>40</v>
      </c>
      <c r="C123" s="119" t="s">
        <v>17</v>
      </c>
      <c r="D123" s="20">
        <v>1000</v>
      </c>
      <c r="E123" s="20">
        <v>72</v>
      </c>
      <c r="F123" s="25">
        <v>72.989999999999995</v>
      </c>
      <c r="G123" s="24">
        <v>1200</v>
      </c>
      <c r="H123" s="24">
        <v>0</v>
      </c>
      <c r="I123" s="116">
        <v>990</v>
      </c>
      <c r="J123" s="117">
        <v>0</v>
      </c>
      <c r="K123" s="118">
        <v>990</v>
      </c>
      <c r="L123" s="32"/>
    </row>
    <row r="124" spans="1:12">
      <c r="A124" s="19">
        <v>45525</v>
      </c>
      <c r="B124" s="20" t="s">
        <v>40</v>
      </c>
      <c r="C124" s="115" t="s">
        <v>17</v>
      </c>
      <c r="D124" s="20">
        <v>1000</v>
      </c>
      <c r="E124" s="20">
        <v>73</v>
      </c>
      <c r="F124" s="25">
        <v>73.95</v>
      </c>
      <c r="G124" s="24">
        <v>1200</v>
      </c>
      <c r="H124" s="24">
        <v>0</v>
      </c>
      <c r="I124" s="116">
        <v>950</v>
      </c>
      <c r="J124" s="117">
        <v>0</v>
      </c>
      <c r="K124" s="118">
        <v>950</v>
      </c>
      <c r="L124" s="32"/>
    </row>
    <row r="125" spans="1:12">
      <c r="A125" s="19">
        <v>45518</v>
      </c>
      <c r="B125" s="20" t="s">
        <v>40</v>
      </c>
      <c r="C125" s="113" t="s">
        <v>17</v>
      </c>
      <c r="D125" s="20">
        <v>1000</v>
      </c>
      <c r="E125" s="20">
        <v>78.5</v>
      </c>
      <c r="F125" s="25">
        <v>76.900000000000006</v>
      </c>
      <c r="G125" s="24">
        <v>1200</v>
      </c>
      <c r="H125" s="24">
        <v>0</v>
      </c>
      <c r="I125" s="43">
        <v>-1600</v>
      </c>
      <c r="J125" s="82">
        <v>0</v>
      </c>
      <c r="K125" s="44">
        <v>-1600</v>
      </c>
      <c r="L125" s="32"/>
    </row>
    <row r="126" spans="1:12">
      <c r="A126" s="19">
        <v>45506</v>
      </c>
      <c r="B126" s="20" t="s">
        <v>40</v>
      </c>
      <c r="C126" s="107" t="s">
        <v>17</v>
      </c>
      <c r="D126" s="20">
        <v>1000</v>
      </c>
      <c r="E126" s="20">
        <v>74.5</v>
      </c>
      <c r="F126" s="25">
        <v>72.5</v>
      </c>
      <c r="G126" s="24">
        <v>1200</v>
      </c>
      <c r="H126" s="24">
        <v>0</v>
      </c>
      <c r="I126" s="43">
        <v>-2000</v>
      </c>
      <c r="J126" s="82">
        <v>0</v>
      </c>
      <c r="K126" s="44">
        <v>-2000</v>
      </c>
      <c r="L126" s="32"/>
    </row>
    <row r="127" spans="1:12">
      <c r="A127" s="19"/>
      <c r="B127" s="20"/>
      <c r="C127" s="20"/>
      <c r="D127" s="20"/>
      <c r="E127" s="20"/>
      <c r="F127" s="25"/>
      <c r="G127" s="24"/>
      <c r="H127" s="24"/>
      <c r="I127" s="24"/>
      <c r="J127" s="24"/>
      <c r="K127" s="30"/>
    </row>
    <row r="128" spans="1:12">
      <c r="A128" s="19">
        <v>45503</v>
      </c>
      <c r="B128" s="20" t="s">
        <v>40</v>
      </c>
      <c r="C128" s="104" t="s">
        <v>17</v>
      </c>
      <c r="D128" s="20">
        <v>1000</v>
      </c>
      <c r="E128" s="20">
        <v>75.099999999999994</v>
      </c>
      <c r="F128" s="25">
        <v>76.400000000000006</v>
      </c>
      <c r="G128" s="24">
        <v>1200</v>
      </c>
      <c r="H128" s="24">
        <v>78</v>
      </c>
      <c r="I128" s="77">
        <v>1000</v>
      </c>
      <c r="J128" s="78">
        <v>1400</v>
      </c>
      <c r="K128" s="79">
        <v>2400</v>
      </c>
      <c r="L128" s="32"/>
    </row>
    <row r="129" spans="1:13">
      <c r="A129" s="19">
        <v>45498</v>
      </c>
      <c r="B129" s="20" t="s">
        <v>40</v>
      </c>
      <c r="C129" s="99" t="s">
        <v>17</v>
      </c>
      <c r="D129" s="20">
        <v>1000</v>
      </c>
      <c r="E129" s="20">
        <v>76.099999999999994</v>
      </c>
      <c r="F129" s="25">
        <v>77.099999999999994</v>
      </c>
      <c r="G129" s="24">
        <v>1200</v>
      </c>
      <c r="H129" s="24">
        <v>78</v>
      </c>
      <c r="I129" s="77">
        <v>1000</v>
      </c>
      <c r="J129" s="78">
        <v>900</v>
      </c>
      <c r="K129" s="79">
        <v>1900</v>
      </c>
      <c r="L129" s="32"/>
    </row>
    <row r="130" spans="1:13">
      <c r="A130" s="19">
        <v>45495</v>
      </c>
      <c r="B130" s="20" t="s">
        <v>40</v>
      </c>
      <c r="C130" s="97" t="s">
        <v>14</v>
      </c>
      <c r="D130" s="20">
        <v>1000</v>
      </c>
      <c r="E130" s="20">
        <v>78.599999999999994</v>
      </c>
      <c r="F130" s="25">
        <v>77.5</v>
      </c>
      <c r="G130" s="24">
        <v>1200</v>
      </c>
      <c r="H130" s="24"/>
      <c r="I130" s="77">
        <v>1100</v>
      </c>
      <c r="J130" s="78"/>
      <c r="K130" s="79">
        <v>1100</v>
      </c>
      <c r="L130" s="32"/>
    </row>
    <row r="131" spans="1:13">
      <c r="A131" s="19">
        <v>45489</v>
      </c>
      <c r="B131" s="20" t="s">
        <v>40</v>
      </c>
      <c r="C131" s="92" t="s">
        <v>14</v>
      </c>
      <c r="D131" s="20">
        <v>1000</v>
      </c>
      <c r="E131" s="20">
        <v>79.8</v>
      </c>
      <c r="F131" s="25">
        <v>81.400000000000006</v>
      </c>
      <c r="G131" s="24">
        <v>1200</v>
      </c>
      <c r="H131" s="24"/>
      <c r="I131" s="43">
        <v>-1600</v>
      </c>
      <c r="J131" s="82"/>
      <c r="K131" s="83">
        <v>-1600</v>
      </c>
      <c r="L131" s="32"/>
    </row>
    <row r="132" spans="1:13">
      <c r="A132" s="19">
        <v>45483</v>
      </c>
      <c r="B132" s="20" t="s">
        <v>40</v>
      </c>
      <c r="C132" s="92" t="s">
        <v>14</v>
      </c>
      <c r="D132" s="20">
        <v>1000</v>
      </c>
      <c r="E132" s="20">
        <v>82</v>
      </c>
      <c r="F132" s="25">
        <v>83.5</v>
      </c>
      <c r="G132" s="24">
        <v>1200</v>
      </c>
      <c r="H132" s="24"/>
      <c r="I132" s="43">
        <v>-1500</v>
      </c>
      <c r="J132" s="82"/>
      <c r="K132" s="83">
        <v>-1500</v>
      </c>
      <c r="L132" s="32"/>
    </row>
    <row r="133" spans="1:13">
      <c r="A133" s="19">
        <v>45482</v>
      </c>
      <c r="B133" s="20" t="s">
        <v>40</v>
      </c>
      <c r="C133" s="89" t="s">
        <v>14</v>
      </c>
      <c r="D133" s="20">
        <v>1000</v>
      </c>
      <c r="E133" s="20">
        <v>82</v>
      </c>
      <c r="F133" s="25">
        <v>81.099999999999994</v>
      </c>
      <c r="G133" s="24">
        <v>1200</v>
      </c>
      <c r="H133" s="24"/>
      <c r="I133" s="77">
        <v>900</v>
      </c>
      <c r="J133" s="78"/>
      <c r="K133" s="79">
        <v>900</v>
      </c>
      <c r="L133" s="32"/>
    </row>
    <row r="134" spans="1:13">
      <c r="A134" s="19">
        <v>45476</v>
      </c>
      <c r="B134" s="20" t="s">
        <v>40</v>
      </c>
      <c r="C134" s="86" t="s">
        <v>14</v>
      </c>
      <c r="D134" s="20">
        <v>1000</v>
      </c>
      <c r="E134" s="20">
        <v>83.5</v>
      </c>
      <c r="F134" s="25">
        <v>82.2</v>
      </c>
      <c r="G134" s="24">
        <v>1200</v>
      </c>
      <c r="H134" s="24"/>
      <c r="I134" s="77">
        <v>1300</v>
      </c>
      <c r="J134" s="78"/>
      <c r="K134" s="79">
        <v>1300</v>
      </c>
      <c r="L134" s="32"/>
    </row>
    <row r="135" spans="1:13">
      <c r="A135" s="19"/>
      <c r="B135" s="20"/>
      <c r="C135" s="86"/>
      <c r="D135" s="20"/>
      <c r="E135" s="20"/>
      <c r="F135" s="25"/>
      <c r="G135" s="24"/>
      <c r="H135" s="24"/>
      <c r="I135" s="77"/>
      <c r="J135" s="78"/>
      <c r="K135" s="79"/>
      <c r="L135" s="32"/>
    </row>
    <row r="136" spans="1:13">
      <c r="A136" s="19">
        <v>45469</v>
      </c>
      <c r="B136" s="20" t="s">
        <v>40</v>
      </c>
      <c r="C136" s="81" t="s">
        <v>14</v>
      </c>
      <c r="D136" s="20">
        <v>1000</v>
      </c>
      <c r="E136" s="20">
        <v>81.5</v>
      </c>
      <c r="F136" s="25">
        <v>80.8</v>
      </c>
      <c r="G136" s="24">
        <v>1200</v>
      </c>
      <c r="H136" s="24"/>
      <c r="I136" s="77">
        <v>700</v>
      </c>
      <c r="J136" s="78"/>
      <c r="K136" s="79">
        <v>700</v>
      </c>
      <c r="L136" s="32"/>
    </row>
    <row r="137" spans="1:13">
      <c r="A137" s="19">
        <v>45468</v>
      </c>
      <c r="B137" s="20" t="s">
        <v>40</v>
      </c>
      <c r="C137" s="81" t="s">
        <v>14</v>
      </c>
      <c r="D137" s="20">
        <v>1000</v>
      </c>
      <c r="E137" s="20">
        <v>81.5</v>
      </c>
      <c r="F137" s="25">
        <v>80.7</v>
      </c>
      <c r="G137" s="24">
        <v>1200</v>
      </c>
      <c r="H137" s="24"/>
      <c r="I137" s="77">
        <v>800</v>
      </c>
      <c r="J137" s="78"/>
      <c r="K137" s="79">
        <v>800</v>
      </c>
      <c r="L137" s="32"/>
    </row>
    <row r="138" spans="1:13">
      <c r="A138" s="19">
        <v>45461</v>
      </c>
      <c r="B138" s="20" t="s">
        <v>40</v>
      </c>
      <c r="C138" s="81" t="s">
        <v>14</v>
      </c>
      <c r="D138" s="20">
        <v>1000</v>
      </c>
      <c r="E138" s="20">
        <v>80</v>
      </c>
      <c r="F138" s="25">
        <v>81.2</v>
      </c>
      <c r="G138" s="24">
        <v>1200</v>
      </c>
      <c r="H138" s="24"/>
      <c r="I138" s="43">
        <v>-1200</v>
      </c>
      <c r="J138" s="82"/>
      <c r="K138" s="83">
        <v>-1200</v>
      </c>
      <c r="L138" s="32"/>
    </row>
    <row r="139" spans="1:13">
      <c r="A139" s="19">
        <v>45460</v>
      </c>
      <c r="B139" s="20" t="s">
        <v>40</v>
      </c>
      <c r="C139" s="20" t="s">
        <v>17</v>
      </c>
      <c r="D139" s="20">
        <v>1000</v>
      </c>
      <c r="E139" s="20">
        <v>78</v>
      </c>
      <c r="F139" s="25">
        <v>78.8</v>
      </c>
      <c r="G139" s="24">
        <v>1200</v>
      </c>
      <c r="H139" s="24"/>
      <c r="I139" s="77">
        <f>(F139-E139)*D139</f>
        <v>799.99999999999716</v>
      </c>
      <c r="J139" s="78"/>
      <c r="K139" s="79">
        <v>800</v>
      </c>
      <c r="L139" s="32"/>
    </row>
    <row r="140" spans="1:13">
      <c r="A140" s="19">
        <v>45456</v>
      </c>
      <c r="B140" s="20" t="s">
        <v>40</v>
      </c>
      <c r="C140" s="20" t="s">
        <v>17</v>
      </c>
      <c r="D140" s="20">
        <v>1000</v>
      </c>
      <c r="E140" s="20">
        <v>78.2</v>
      </c>
      <c r="F140" s="25">
        <v>78.900000000000006</v>
      </c>
      <c r="G140" s="24">
        <v>1200</v>
      </c>
      <c r="H140" s="24"/>
      <c r="I140" s="77">
        <f>(F140-E140)*D140</f>
        <v>700.00000000000284</v>
      </c>
      <c r="J140" s="78"/>
      <c r="K140" s="79">
        <v>700</v>
      </c>
      <c r="L140" s="32"/>
    </row>
    <row r="141" spans="1:13">
      <c r="A141" s="19">
        <v>45455</v>
      </c>
      <c r="B141" s="20" t="s">
        <v>40</v>
      </c>
      <c r="C141" s="20" t="s">
        <v>17</v>
      </c>
      <c r="D141" s="20">
        <v>1000</v>
      </c>
      <c r="E141" s="20">
        <v>78.400000000000006</v>
      </c>
      <c r="F141" s="25">
        <v>79.099999999999994</v>
      </c>
      <c r="G141" s="24">
        <v>1200</v>
      </c>
      <c r="H141" s="24"/>
      <c r="I141" s="77">
        <f>(F141-E141)*D141</f>
        <v>699.99999999998863</v>
      </c>
      <c r="J141" s="78"/>
      <c r="K141" s="79">
        <v>700</v>
      </c>
      <c r="L141" s="32"/>
    </row>
    <row r="142" spans="1:13">
      <c r="A142" s="19">
        <v>45450</v>
      </c>
      <c r="B142" s="20" t="s">
        <v>40</v>
      </c>
      <c r="C142" s="20" t="s">
        <v>17</v>
      </c>
      <c r="D142" s="20">
        <v>1000</v>
      </c>
      <c r="E142" s="20">
        <v>75.599999999999994</v>
      </c>
      <c r="F142" s="25">
        <v>74.8</v>
      </c>
      <c r="G142" s="22">
        <v>1200</v>
      </c>
      <c r="H142" s="22">
        <v>76</v>
      </c>
      <c r="I142" s="22">
        <v>1200</v>
      </c>
      <c r="J142" s="22">
        <v>1200</v>
      </c>
      <c r="K142" s="30">
        <f>J142+I142</f>
        <v>2400</v>
      </c>
      <c r="L142" s="22"/>
      <c r="M142" s="30"/>
    </row>
    <row r="143" spans="1:13">
      <c r="A143" s="19">
        <v>45449</v>
      </c>
      <c r="B143" s="20" t="s">
        <v>40</v>
      </c>
      <c r="C143" s="20" t="s">
        <v>17</v>
      </c>
      <c r="D143" s="20">
        <v>1000</v>
      </c>
      <c r="E143" s="20">
        <v>74.2</v>
      </c>
      <c r="F143" s="25">
        <v>75.400000000000006</v>
      </c>
      <c r="G143" s="22">
        <v>1200</v>
      </c>
      <c r="H143" s="22"/>
      <c r="I143" s="22">
        <v>1200</v>
      </c>
      <c r="J143" s="22"/>
      <c r="K143" s="30">
        <v>1200</v>
      </c>
    </row>
    <row r="144" spans="1:13">
      <c r="A144" s="19">
        <v>45448</v>
      </c>
      <c r="B144" s="20" t="s">
        <v>40</v>
      </c>
      <c r="C144" s="20" t="s">
        <v>17</v>
      </c>
      <c r="D144" s="20">
        <v>1000</v>
      </c>
      <c r="E144" s="20">
        <v>73</v>
      </c>
      <c r="F144" s="25">
        <v>74.8</v>
      </c>
      <c r="G144" s="22">
        <v>1800</v>
      </c>
      <c r="H144" s="22"/>
      <c r="I144" s="22">
        <v>1800</v>
      </c>
      <c r="J144" s="22"/>
      <c r="K144" s="30">
        <v>1800</v>
      </c>
    </row>
    <row r="145" spans="1:11" s="45" customFormat="1">
      <c r="A145" s="40">
        <v>45415</v>
      </c>
      <c r="B145" s="41" t="s">
        <v>40</v>
      </c>
      <c r="C145" s="41" t="s">
        <v>17</v>
      </c>
      <c r="D145" s="41">
        <v>1000</v>
      </c>
      <c r="E145" s="41">
        <v>76.7</v>
      </c>
      <c r="F145" s="42">
        <v>75</v>
      </c>
      <c r="G145" s="43">
        <v>-1700</v>
      </c>
      <c r="H145" s="43"/>
      <c r="I145" s="43">
        <v>-1700</v>
      </c>
      <c r="J145" s="44"/>
      <c r="K145" s="44">
        <v>-1700</v>
      </c>
    </row>
    <row r="146" spans="1:11">
      <c r="A146" s="19"/>
      <c r="B146" s="20"/>
      <c r="C146" s="20"/>
      <c r="D146" s="20"/>
      <c r="E146" s="20"/>
      <c r="F146" s="25"/>
      <c r="G146" s="24"/>
      <c r="H146" s="24"/>
      <c r="I146" s="24"/>
      <c r="J146" s="24"/>
      <c r="K146" s="30"/>
    </row>
    <row r="147" spans="1:11">
      <c r="A147" s="19">
        <v>45441</v>
      </c>
      <c r="B147" s="20" t="s">
        <v>40</v>
      </c>
      <c r="C147" s="20" t="s">
        <v>17</v>
      </c>
      <c r="D147" s="20">
        <v>1000</v>
      </c>
      <c r="E147" s="20">
        <v>80</v>
      </c>
      <c r="F147" s="25">
        <v>80.2</v>
      </c>
      <c r="G147" s="24">
        <v>200</v>
      </c>
      <c r="H147" s="24"/>
      <c r="I147" s="24">
        <v>200</v>
      </c>
      <c r="J147" s="24"/>
      <c r="K147" s="30">
        <f>I147</f>
        <v>200</v>
      </c>
    </row>
    <row r="148" spans="1:11">
      <c r="A148" s="19">
        <v>45440</v>
      </c>
      <c r="B148" s="20" t="s">
        <v>40</v>
      </c>
      <c r="C148" s="20" t="s">
        <v>17</v>
      </c>
      <c r="D148" s="20">
        <v>1000</v>
      </c>
      <c r="E148" s="20">
        <v>79</v>
      </c>
      <c r="F148" s="25">
        <v>79.900000000000006</v>
      </c>
      <c r="G148" s="24">
        <v>900</v>
      </c>
      <c r="H148" s="24"/>
      <c r="I148" s="24">
        <v>900</v>
      </c>
      <c r="J148" s="24"/>
      <c r="K148" s="30">
        <f t="shared" ref="K148:K150" si="3">I148</f>
        <v>900</v>
      </c>
    </row>
    <row r="149" spans="1:11">
      <c r="A149" s="19">
        <v>45439</v>
      </c>
      <c r="B149" s="20" t="s">
        <v>40</v>
      </c>
      <c r="C149" s="20" t="s">
        <v>17</v>
      </c>
      <c r="D149" s="20">
        <v>1000</v>
      </c>
      <c r="E149" s="20">
        <v>78</v>
      </c>
      <c r="F149" s="25">
        <v>78.8</v>
      </c>
      <c r="G149" s="24">
        <v>800</v>
      </c>
      <c r="H149" s="24"/>
      <c r="I149" s="24">
        <v>800</v>
      </c>
      <c r="J149" s="24"/>
      <c r="K149" s="30">
        <f t="shared" si="3"/>
        <v>800</v>
      </c>
    </row>
    <row r="150" spans="1:11">
      <c r="A150" s="19">
        <v>45436</v>
      </c>
      <c r="B150" s="20" t="s">
        <v>40</v>
      </c>
      <c r="C150" s="20" t="s">
        <v>17</v>
      </c>
      <c r="D150" s="20">
        <v>1000</v>
      </c>
      <c r="E150" s="20">
        <v>76.900000000000006</v>
      </c>
      <c r="F150" s="25">
        <v>77.8</v>
      </c>
      <c r="G150" s="24">
        <v>900</v>
      </c>
      <c r="H150" s="24"/>
      <c r="I150" s="24">
        <v>900</v>
      </c>
      <c r="J150" s="24"/>
      <c r="K150" s="30">
        <f t="shared" si="3"/>
        <v>900</v>
      </c>
    </row>
    <row r="151" spans="1:11">
      <c r="A151" s="19">
        <v>45435</v>
      </c>
      <c r="B151" s="20" t="s">
        <v>40</v>
      </c>
      <c r="C151" s="20" t="s">
        <v>17</v>
      </c>
      <c r="D151" s="20">
        <v>1000</v>
      </c>
      <c r="E151" s="20">
        <v>77</v>
      </c>
      <c r="F151" s="25">
        <v>77.900000000000006</v>
      </c>
      <c r="G151" s="24">
        <v>900</v>
      </c>
      <c r="H151" s="24"/>
      <c r="I151" s="24">
        <v>900</v>
      </c>
      <c r="J151" s="24"/>
      <c r="K151" s="30">
        <f t="shared" ref="K151:K154" si="4">I151</f>
        <v>900</v>
      </c>
    </row>
    <row r="152" spans="1:11">
      <c r="A152" s="19">
        <v>45434</v>
      </c>
      <c r="B152" s="20" t="s">
        <v>40</v>
      </c>
      <c r="C152" s="20" t="s">
        <v>17</v>
      </c>
      <c r="D152" s="20">
        <v>1000</v>
      </c>
      <c r="E152" s="20">
        <v>77.5</v>
      </c>
      <c r="F152" s="25">
        <v>78.400000000000006</v>
      </c>
      <c r="G152" s="24">
        <v>900</v>
      </c>
      <c r="H152" s="24"/>
      <c r="I152" s="24">
        <v>900</v>
      </c>
      <c r="J152" s="24"/>
      <c r="K152" s="30">
        <f t="shared" si="4"/>
        <v>900</v>
      </c>
    </row>
    <row r="153" spans="1:11">
      <c r="A153" s="19">
        <v>45433</v>
      </c>
      <c r="B153" s="20" t="s">
        <v>40</v>
      </c>
      <c r="C153" s="20" t="s">
        <v>17</v>
      </c>
      <c r="D153" s="20">
        <v>1000</v>
      </c>
      <c r="E153" s="20">
        <v>77.8</v>
      </c>
      <c r="F153" s="25">
        <v>78.8</v>
      </c>
      <c r="G153" s="24">
        <v>900</v>
      </c>
      <c r="H153" s="24"/>
      <c r="I153" s="24">
        <v>900</v>
      </c>
      <c r="J153" s="24"/>
      <c r="K153" s="30">
        <f t="shared" si="4"/>
        <v>900</v>
      </c>
    </row>
    <row r="154" spans="1:11">
      <c r="A154" s="19">
        <v>45427</v>
      </c>
      <c r="B154" s="20" t="s">
        <v>40</v>
      </c>
      <c r="C154" s="20" t="s">
        <v>17</v>
      </c>
      <c r="D154" s="20">
        <v>1000</v>
      </c>
      <c r="E154" s="20">
        <v>78</v>
      </c>
      <c r="F154" s="25">
        <v>78.900000000000006</v>
      </c>
      <c r="G154" s="24">
        <v>900</v>
      </c>
      <c r="H154" s="24"/>
      <c r="I154" s="24">
        <v>900</v>
      </c>
      <c r="J154" s="24"/>
      <c r="K154" s="31">
        <f t="shared" si="4"/>
        <v>900</v>
      </c>
    </row>
    <row r="155" spans="1:11">
      <c r="A155" s="19">
        <v>45415</v>
      </c>
      <c r="B155" s="20" t="s">
        <v>40</v>
      </c>
      <c r="C155" s="20" t="s">
        <v>17</v>
      </c>
      <c r="D155" s="20">
        <v>1000</v>
      </c>
      <c r="E155" s="20">
        <v>79</v>
      </c>
      <c r="F155" s="25">
        <v>77</v>
      </c>
      <c r="G155" s="23">
        <v>-2000</v>
      </c>
      <c r="H155" s="23"/>
      <c r="I155" s="23">
        <v>-2000</v>
      </c>
      <c r="J155" s="23"/>
      <c r="K155" s="32">
        <v>-2000</v>
      </c>
    </row>
    <row r="156" spans="1:11">
      <c r="A156" s="19">
        <v>45413</v>
      </c>
      <c r="B156" s="20" t="s">
        <v>40</v>
      </c>
      <c r="C156" s="20" t="s">
        <v>17</v>
      </c>
      <c r="D156" s="20">
        <v>1000</v>
      </c>
      <c r="E156" s="20">
        <v>80.5</v>
      </c>
      <c r="F156" s="25">
        <v>78.900000000000006</v>
      </c>
      <c r="G156" s="23">
        <v>-1600</v>
      </c>
      <c r="H156" s="23"/>
      <c r="I156" s="23">
        <v>-1600</v>
      </c>
      <c r="J156" s="23"/>
      <c r="K156" s="32">
        <f t="shared" ref="K156:K161" si="5">I156</f>
        <v>-1600</v>
      </c>
    </row>
    <row r="157" spans="1:11">
      <c r="A157" s="19"/>
      <c r="B157" s="20"/>
      <c r="C157" s="20"/>
      <c r="D157" s="20"/>
      <c r="E157" s="20"/>
      <c r="F157" s="25"/>
      <c r="G157" s="22"/>
      <c r="H157" s="22"/>
      <c r="I157" s="22"/>
      <c r="J157" s="22"/>
      <c r="K157" s="32"/>
    </row>
    <row r="158" spans="1:11">
      <c r="A158" s="19">
        <v>45411</v>
      </c>
      <c r="B158" s="20" t="s">
        <v>40</v>
      </c>
      <c r="C158" s="20" t="s">
        <v>17</v>
      </c>
      <c r="D158" s="20">
        <v>1000</v>
      </c>
      <c r="E158" s="20">
        <v>83</v>
      </c>
      <c r="F158" s="25">
        <v>83.9</v>
      </c>
      <c r="G158" s="22">
        <v>900</v>
      </c>
      <c r="H158" s="22"/>
      <c r="I158" s="22">
        <v>900</v>
      </c>
      <c r="J158" s="22"/>
      <c r="K158" s="30">
        <f t="shared" si="5"/>
        <v>900</v>
      </c>
    </row>
    <row r="159" spans="1:11">
      <c r="A159" s="19">
        <v>45408</v>
      </c>
      <c r="B159" s="20" t="s">
        <v>40</v>
      </c>
      <c r="C159" s="20" t="s">
        <v>17</v>
      </c>
      <c r="D159" s="20">
        <v>1000</v>
      </c>
      <c r="E159" s="20">
        <v>84</v>
      </c>
      <c r="F159" s="25">
        <v>82</v>
      </c>
      <c r="G159" s="23">
        <v>-2000</v>
      </c>
      <c r="H159" s="23"/>
      <c r="I159" s="23">
        <v>-2000</v>
      </c>
      <c r="J159" s="23"/>
      <c r="K159" s="32">
        <f t="shared" si="5"/>
        <v>-2000</v>
      </c>
    </row>
    <row r="160" spans="1:11">
      <c r="A160" s="19">
        <v>45406</v>
      </c>
      <c r="B160" s="20" t="s">
        <v>40</v>
      </c>
      <c r="C160" s="20" t="s">
        <v>17</v>
      </c>
      <c r="D160" s="20">
        <v>1000</v>
      </c>
      <c r="E160" s="20">
        <v>83</v>
      </c>
      <c r="F160" s="25">
        <v>83.9</v>
      </c>
      <c r="G160" s="22">
        <v>900</v>
      </c>
      <c r="H160" s="22"/>
      <c r="I160" s="22">
        <v>900</v>
      </c>
      <c r="J160" s="22"/>
      <c r="K160" s="30">
        <f t="shared" si="5"/>
        <v>900</v>
      </c>
    </row>
    <row r="161" spans="1:11">
      <c r="A161" s="19">
        <v>45404</v>
      </c>
      <c r="B161" s="20" t="s">
        <v>40</v>
      </c>
      <c r="C161" s="20" t="s">
        <v>17</v>
      </c>
      <c r="D161" s="20">
        <v>1000</v>
      </c>
      <c r="E161" s="20">
        <v>81</v>
      </c>
      <c r="F161" s="25">
        <v>82.2</v>
      </c>
      <c r="G161" s="22">
        <v>1200</v>
      </c>
      <c r="H161" s="22"/>
      <c r="I161" s="22">
        <v>1200</v>
      </c>
      <c r="J161" s="22"/>
      <c r="K161" s="30">
        <f t="shared" si="5"/>
        <v>1200</v>
      </c>
    </row>
    <row r="162" spans="1:11">
      <c r="A162" s="19">
        <v>45400</v>
      </c>
      <c r="B162" s="20" t="s">
        <v>40</v>
      </c>
      <c r="C162" s="20" t="s">
        <v>17</v>
      </c>
      <c r="D162" s="20">
        <v>1000</v>
      </c>
      <c r="E162" s="20">
        <v>83.1</v>
      </c>
      <c r="F162" s="25">
        <v>84.6</v>
      </c>
      <c r="G162" s="22">
        <v>1500</v>
      </c>
      <c r="H162" s="22"/>
      <c r="I162" s="22">
        <v>1500</v>
      </c>
      <c r="J162" s="22"/>
      <c r="K162" s="30">
        <f t="shared" ref="K162:K167" si="6">I162</f>
        <v>1500</v>
      </c>
    </row>
    <row r="163" spans="1:11">
      <c r="A163" s="19">
        <v>45400</v>
      </c>
      <c r="B163" s="20" t="s">
        <v>40</v>
      </c>
      <c r="C163" s="20" t="s">
        <v>17</v>
      </c>
      <c r="D163" s="20">
        <v>1000</v>
      </c>
      <c r="E163" s="20">
        <v>82.06</v>
      </c>
      <c r="F163" s="25">
        <v>84.7</v>
      </c>
      <c r="G163" s="22">
        <f>(F163-E163)*D163</f>
        <v>2640.0000000000005</v>
      </c>
      <c r="H163" s="22"/>
      <c r="I163" s="22">
        <f>G163</f>
        <v>2640.0000000000005</v>
      </c>
      <c r="J163" s="22"/>
      <c r="K163" s="30">
        <f t="shared" si="6"/>
        <v>2640.0000000000005</v>
      </c>
    </row>
    <row r="164" spans="1:11">
      <c r="A164" s="19">
        <v>45399</v>
      </c>
      <c r="B164" s="20" t="s">
        <v>40</v>
      </c>
      <c r="C164" s="20" t="s">
        <v>17</v>
      </c>
      <c r="D164" s="20">
        <v>1000</v>
      </c>
      <c r="E164" s="20">
        <v>84.9</v>
      </c>
      <c r="F164" s="25">
        <v>82.9</v>
      </c>
      <c r="G164" s="23">
        <v>-2000</v>
      </c>
      <c r="H164" s="23"/>
      <c r="I164" s="23">
        <v>-2000</v>
      </c>
      <c r="J164" s="23"/>
      <c r="K164" s="32">
        <f t="shared" si="6"/>
        <v>-2000</v>
      </c>
    </row>
    <row r="165" spans="1:11">
      <c r="A165" s="19">
        <v>45397</v>
      </c>
      <c r="B165" s="20" t="s">
        <v>40</v>
      </c>
      <c r="C165" s="20" t="s">
        <v>17</v>
      </c>
      <c r="D165" s="20">
        <v>1000</v>
      </c>
      <c r="E165" s="20">
        <v>85</v>
      </c>
      <c r="F165" s="25">
        <v>85.9</v>
      </c>
      <c r="G165" s="22">
        <v>900</v>
      </c>
      <c r="H165" s="22"/>
      <c r="I165" s="22">
        <v>900</v>
      </c>
      <c r="J165" s="22"/>
      <c r="K165" s="30">
        <f t="shared" si="6"/>
        <v>900</v>
      </c>
    </row>
    <row r="166" spans="1:11">
      <c r="A166" s="19">
        <v>45392</v>
      </c>
      <c r="B166" s="20" t="s">
        <v>40</v>
      </c>
      <c r="C166" s="20" t="s">
        <v>17</v>
      </c>
      <c r="D166" s="20">
        <v>1000</v>
      </c>
      <c r="E166" s="20">
        <v>85</v>
      </c>
      <c r="F166" s="25">
        <v>86.2</v>
      </c>
      <c r="G166" s="22">
        <v>1200</v>
      </c>
      <c r="H166" s="22"/>
      <c r="I166" s="22">
        <v>1200</v>
      </c>
      <c r="J166" s="22"/>
      <c r="K166" s="30">
        <f t="shared" si="6"/>
        <v>1200</v>
      </c>
    </row>
    <row r="167" spans="1:11">
      <c r="A167" s="19">
        <v>45386</v>
      </c>
      <c r="B167" s="20" t="s">
        <v>40</v>
      </c>
      <c r="C167" s="20" t="s">
        <v>14</v>
      </c>
      <c r="D167" s="20">
        <v>1000</v>
      </c>
      <c r="E167" s="20">
        <v>85.35</v>
      </c>
      <c r="F167" s="25">
        <v>84.85</v>
      </c>
      <c r="G167" s="22">
        <v>500</v>
      </c>
      <c r="H167" s="22"/>
      <c r="I167" s="22">
        <v>500</v>
      </c>
      <c r="J167" s="22"/>
      <c r="K167" s="30">
        <f t="shared" si="6"/>
        <v>500</v>
      </c>
    </row>
    <row r="168" spans="1:11">
      <c r="A168" s="19">
        <v>45385</v>
      </c>
      <c r="B168" s="20" t="s">
        <v>40</v>
      </c>
      <c r="C168" s="20" t="s">
        <v>17</v>
      </c>
      <c r="D168" s="20">
        <v>1000</v>
      </c>
      <c r="E168" s="20">
        <v>85.85</v>
      </c>
      <c r="F168" s="25">
        <v>86.75</v>
      </c>
      <c r="G168" s="22">
        <v>900</v>
      </c>
      <c r="H168" s="22"/>
      <c r="I168" s="22">
        <v>900</v>
      </c>
      <c r="J168" s="22"/>
      <c r="K168" s="30">
        <f t="shared" ref="K168:K175" si="7">I168</f>
        <v>900</v>
      </c>
    </row>
    <row r="169" spans="1:11">
      <c r="A169" s="19">
        <v>45383</v>
      </c>
      <c r="B169" s="20" t="s">
        <v>40</v>
      </c>
      <c r="C169" s="20" t="s">
        <v>14</v>
      </c>
      <c r="D169" s="20">
        <v>1000</v>
      </c>
      <c r="E169" s="20">
        <v>83.3</v>
      </c>
      <c r="F169" s="25">
        <v>85.01</v>
      </c>
      <c r="G169" s="23">
        <v>-1710</v>
      </c>
      <c r="H169" s="23"/>
      <c r="I169" s="23">
        <v>-1710</v>
      </c>
      <c r="J169" s="23"/>
      <c r="K169" s="32">
        <f t="shared" si="7"/>
        <v>-1710</v>
      </c>
    </row>
    <row r="171" spans="1:11">
      <c r="A171" s="19">
        <v>45379</v>
      </c>
      <c r="B171" s="20" t="s">
        <v>40</v>
      </c>
      <c r="C171" s="20" t="s">
        <v>14</v>
      </c>
      <c r="D171" s="20">
        <v>1000</v>
      </c>
      <c r="E171" s="20">
        <v>82</v>
      </c>
      <c r="F171" s="25">
        <v>84</v>
      </c>
      <c r="G171" s="23">
        <v>-2000</v>
      </c>
      <c r="H171" s="23"/>
      <c r="I171" s="23">
        <v>-2000</v>
      </c>
      <c r="J171" s="23"/>
      <c r="K171" s="32">
        <f t="shared" si="7"/>
        <v>-2000</v>
      </c>
    </row>
    <row r="172" spans="1:11">
      <c r="A172" s="19">
        <v>45377</v>
      </c>
      <c r="B172" s="20" t="s">
        <v>40</v>
      </c>
      <c r="C172" s="20" t="s">
        <v>14</v>
      </c>
      <c r="D172" s="20">
        <v>1000</v>
      </c>
      <c r="E172" s="20">
        <v>82.3</v>
      </c>
      <c r="F172" s="25">
        <v>81.16</v>
      </c>
      <c r="G172" s="24">
        <v>1140</v>
      </c>
      <c r="H172" s="24"/>
      <c r="I172" s="24">
        <v>1140</v>
      </c>
      <c r="J172" s="24"/>
      <c r="K172" s="31">
        <f t="shared" si="7"/>
        <v>1140</v>
      </c>
    </row>
    <row r="173" spans="1:11">
      <c r="A173" s="19">
        <v>45372</v>
      </c>
      <c r="B173" s="20" t="s">
        <v>40</v>
      </c>
      <c r="C173" s="20" t="s">
        <v>17</v>
      </c>
      <c r="D173" s="20">
        <v>1000</v>
      </c>
      <c r="E173" s="20">
        <v>81</v>
      </c>
      <c r="F173" s="25">
        <v>81.900000000000006</v>
      </c>
      <c r="G173" s="24">
        <v>900</v>
      </c>
      <c r="H173" s="24"/>
      <c r="I173" s="24">
        <v>900</v>
      </c>
      <c r="J173" s="24"/>
      <c r="K173" s="31">
        <f t="shared" si="7"/>
        <v>900</v>
      </c>
    </row>
    <row r="174" spans="1:11">
      <c r="A174" s="19">
        <v>45366</v>
      </c>
      <c r="B174" s="20" t="s">
        <v>40</v>
      </c>
      <c r="C174" s="20" t="s">
        <v>14</v>
      </c>
      <c r="D174" s="20">
        <v>1000</v>
      </c>
      <c r="E174" s="20">
        <v>81</v>
      </c>
      <c r="F174" s="25">
        <v>83</v>
      </c>
      <c r="G174" s="23">
        <v>-2000</v>
      </c>
      <c r="H174" s="23"/>
      <c r="I174" s="23">
        <v>-2000</v>
      </c>
      <c r="J174" s="23"/>
      <c r="K174" s="32">
        <f t="shared" si="7"/>
        <v>-2000</v>
      </c>
    </row>
    <row r="175" spans="1:11">
      <c r="A175" s="19">
        <v>45365</v>
      </c>
      <c r="B175" s="20" t="s">
        <v>40</v>
      </c>
      <c r="C175" s="20" t="s">
        <v>14</v>
      </c>
      <c r="D175" s="20">
        <v>1000</v>
      </c>
      <c r="E175" s="20">
        <v>80.2</v>
      </c>
      <c r="F175" s="25">
        <v>82.2</v>
      </c>
      <c r="G175" s="23">
        <v>-2000</v>
      </c>
      <c r="H175" s="23"/>
      <c r="I175" s="23">
        <v>-2000</v>
      </c>
      <c r="J175" s="23"/>
      <c r="K175" s="32">
        <f t="shared" si="7"/>
        <v>-2000</v>
      </c>
    </row>
    <row r="176" spans="1:11">
      <c r="A176" s="19">
        <v>45363</v>
      </c>
      <c r="B176" s="20" t="s">
        <v>40</v>
      </c>
      <c r="C176" s="20" t="s">
        <v>17</v>
      </c>
      <c r="D176" s="20">
        <v>1000</v>
      </c>
      <c r="E176" s="20">
        <v>78.5</v>
      </c>
      <c r="F176" s="25">
        <v>79.400000000000006</v>
      </c>
      <c r="G176" s="24">
        <v>900</v>
      </c>
      <c r="H176" s="24"/>
      <c r="I176" s="24">
        <v>900</v>
      </c>
      <c r="J176" s="24"/>
      <c r="K176" s="31">
        <f t="shared" ref="K176:K178" si="8">I176</f>
        <v>900</v>
      </c>
    </row>
    <row r="177" spans="1:11">
      <c r="A177" s="19">
        <v>45359</v>
      </c>
      <c r="B177" s="20" t="s">
        <v>40</v>
      </c>
      <c r="C177" s="20" t="s">
        <v>17</v>
      </c>
      <c r="D177" s="20">
        <v>1000</v>
      </c>
      <c r="E177" s="20">
        <v>78.2</v>
      </c>
      <c r="F177" s="25">
        <v>79.400000000000006</v>
      </c>
      <c r="G177" s="24">
        <v>1200</v>
      </c>
      <c r="H177" s="24"/>
      <c r="I177" s="24">
        <v>1200</v>
      </c>
      <c r="J177" s="24"/>
      <c r="K177" s="31">
        <f t="shared" si="8"/>
        <v>1200</v>
      </c>
    </row>
    <row r="178" spans="1:11">
      <c r="A178" s="19">
        <v>45358</v>
      </c>
      <c r="B178" s="20" t="s">
        <v>40</v>
      </c>
      <c r="C178" s="20" t="s">
        <v>17</v>
      </c>
      <c r="D178" s="20">
        <v>1000</v>
      </c>
      <c r="E178" s="20">
        <v>78.150000000000006</v>
      </c>
      <c r="F178" s="25">
        <v>79.45</v>
      </c>
      <c r="G178" s="24">
        <v>1300</v>
      </c>
      <c r="H178" s="24"/>
      <c r="I178" s="24">
        <v>1300</v>
      </c>
      <c r="J178" s="24"/>
      <c r="K178" s="31">
        <f t="shared" si="8"/>
        <v>1300</v>
      </c>
    </row>
    <row r="179" spans="1:11">
      <c r="A179" s="19">
        <v>45357</v>
      </c>
      <c r="B179" s="20" t="s">
        <v>40</v>
      </c>
      <c r="C179" s="20" t="s">
        <v>17</v>
      </c>
      <c r="D179" s="20">
        <v>1000</v>
      </c>
      <c r="E179" s="20">
        <v>78.400000000000006</v>
      </c>
      <c r="F179" s="25">
        <v>79.3</v>
      </c>
      <c r="G179" s="24">
        <v>900</v>
      </c>
      <c r="H179" s="24"/>
      <c r="I179" s="24">
        <v>900</v>
      </c>
      <c r="J179" s="24"/>
      <c r="K179" s="31">
        <f t="shared" ref="K179:K181" si="9">I179</f>
        <v>900</v>
      </c>
    </row>
    <row r="180" spans="1:11">
      <c r="A180" s="19">
        <v>45355</v>
      </c>
      <c r="B180" s="20" t="s">
        <v>40</v>
      </c>
      <c r="C180" s="20" t="s">
        <v>14</v>
      </c>
      <c r="D180" s="20">
        <v>1000</v>
      </c>
      <c r="E180" s="20">
        <v>79.3</v>
      </c>
      <c r="F180" s="25">
        <v>78.400000000000006</v>
      </c>
      <c r="G180" s="24">
        <v>1100</v>
      </c>
      <c r="H180" s="24"/>
      <c r="I180" s="24">
        <v>1100</v>
      </c>
      <c r="J180" s="24"/>
      <c r="K180" s="31">
        <f t="shared" si="9"/>
        <v>1100</v>
      </c>
    </row>
    <row r="181" spans="1:11">
      <c r="A181" s="19">
        <v>45352</v>
      </c>
      <c r="B181" s="20" t="s">
        <v>40</v>
      </c>
      <c r="C181" s="20" t="s">
        <v>14</v>
      </c>
      <c r="D181" s="20">
        <v>1000</v>
      </c>
      <c r="E181" s="20">
        <v>78.599999999999994</v>
      </c>
      <c r="F181" s="25">
        <v>80.400000000000006</v>
      </c>
      <c r="G181" s="24">
        <v>900</v>
      </c>
      <c r="H181" s="24"/>
      <c r="I181" s="24">
        <v>900</v>
      </c>
      <c r="J181" s="24"/>
      <c r="K181" s="31">
        <f t="shared" si="9"/>
        <v>900</v>
      </c>
    </row>
    <row r="182" spans="1:11">
      <c r="A182" s="19"/>
      <c r="B182" s="20"/>
      <c r="C182" s="20"/>
      <c r="D182" s="20"/>
      <c r="E182" s="20"/>
      <c r="F182" s="25"/>
      <c r="G182" s="22"/>
      <c r="H182" s="22"/>
      <c r="I182" s="22"/>
      <c r="J182" s="22"/>
    </row>
    <row r="183" spans="1:11">
      <c r="A183" s="19">
        <v>45350</v>
      </c>
      <c r="B183" s="20" t="s">
        <v>40</v>
      </c>
      <c r="C183" s="20" t="s">
        <v>17</v>
      </c>
      <c r="D183" s="20">
        <v>1000</v>
      </c>
      <c r="E183" s="20">
        <v>78.599999999999994</v>
      </c>
      <c r="F183" s="25">
        <v>80.400000000000006</v>
      </c>
      <c r="G183" s="24">
        <v>900</v>
      </c>
      <c r="H183" s="24"/>
      <c r="I183" s="23">
        <v>-1800</v>
      </c>
      <c r="J183" s="23"/>
      <c r="K183" s="32">
        <v>-1800</v>
      </c>
    </row>
    <row r="184" spans="1:11">
      <c r="A184" s="19">
        <v>45349</v>
      </c>
      <c r="B184" s="20" t="s">
        <v>40</v>
      </c>
      <c r="C184" s="20" t="s">
        <v>14</v>
      </c>
      <c r="D184" s="20">
        <v>1000</v>
      </c>
      <c r="E184" s="20">
        <v>78.2</v>
      </c>
      <c r="F184" s="25">
        <v>80.05</v>
      </c>
      <c r="G184" s="24">
        <v>900</v>
      </c>
      <c r="H184" s="24"/>
      <c r="I184" s="23">
        <v>-1850</v>
      </c>
      <c r="J184" s="23"/>
      <c r="K184" s="32">
        <v>-1850</v>
      </c>
    </row>
    <row r="185" spans="1:11">
      <c r="A185" s="19">
        <v>45348</v>
      </c>
      <c r="B185" s="20" t="s">
        <v>40</v>
      </c>
      <c r="C185" s="20" t="s">
        <v>17</v>
      </c>
      <c r="D185" s="20">
        <v>1000</v>
      </c>
      <c r="E185" s="20">
        <v>76</v>
      </c>
      <c r="F185" s="25">
        <v>78</v>
      </c>
      <c r="G185" s="24">
        <v>900</v>
      </c>
      <c r="H185" s="24"/>
      <c r="I185" s="24">
        <v>2000</v>
      </c>
      <c r="J185" s="24"/>
      <c r="K185" s="33">
        <v>2000</v>
      </c>
    </row>
    <row r="186" spans="1:11">
      <c r="A186" s="19">
        <v>45345</v>
      </c>
      <c r="B186" s="20" t="s">
        <v>40</v>
      </c>
      <c r="C186" s="20" t="s">
        <v>17</v>
      </c>
      <c r="D186" s="20">
        <v>1000</v>
      </c>
      <c r="E186" s="20">
        <v>76.400000000000006</v>
      </c>
      <c r="F186" s="25">
        <v>77.7</v>
      </c>
      <c r="G186" s="24">
        <v>900</v>
      </c>
      <c r="H186" s="24"/>
      <c r="I186" s="24">
        <v>1300</v>
      </c>
      <c r="J186" s="24"/>
      <c r="K186" s="33">
        <v>1300</v>
      </c>
    </row>
    <row r="187" spans="1:11">
      <c r="A187" s="19">
        <v>45344</v>
      </c>
      <c r="B187" s="20" t="s">
        <v>40</v>
      </c>
      <c r="C187" s="20" t="s">
        <v>14</v>
      </c>
      <c r="D187" s="20">
        <v>1000</v>
      </c>
      <c r="E187" s="20">
        <v>78.400000000000006</v>
      </c>
      <c r="F187" s="25">
        <v>77.5</v>
      </c>
      <c r="G187" s="24">
        <v>900</v>
      </c>
      <c r="H187" s="24"/>
      <c r="I187" s="24">
        <v>900</v>
      </c>
      <c r="J187" s="24"/>
      <c r="K187" s="33">
        <f>I187</f>
        <v>900</v>
      </c>
    </row>
    <row r="188" spans="1:11">
      <c r="A188" s="19">
        <v>45343</v>
      </c>
      <c r="B188" s="20" t="s">
        <v>40</v>
      </c>
      <c r="C188" s="20" t="s">
        <v>17</v>
      </c>
      <c r="D188" s="20">
        <v>1000</v>
      </c>
      <c r="E188" s="20">
        <v>76.5</v>
      </c>
      <c r="F188" s="25">
        <v>77.400000000000006</v>
      </c>
      <c r="G188" s="24">
        <v>900</v>
      </c>
      <c r="H188" s="24"/>
      <c r="I188" s="24">
        <v>900</v>
      </c>
      <c r="J188" s="24"/>
      <c r="K188" s="33">
        <f t="shared" ref="K188:K195" si="10">I188</f>
        <v>900</v>
      </c>
    </row>
    <row r="189" spans="1:11">
      <c r="A189" s="19">
        <v>45341</v>
      </c>
      <c r="B189" s="20" t="s">
        <v>40</v>
      </c>
      <c r="C189" s="20" t="s">
        <v>14</v>
      </c>
      <c r="D189" s="20">
        <v>1000</v>
      </c>
      <c r="E189" s="20">
        <v>78.45</v>
      </c>
      <c r="F189" s="25">
        <v>77.55</v>
      </c>
      <c r="G189" s="24">
        <v>900</v>
      </c>
      <c r="H189" s="24"/>
      <c r="I189" s="24">
        <f t="shared" ref="I189:I195" si="11">G189</f>
        <v>900</v>
      </c>
      <c r="J189" s="24"/>
      <c r="K189" s="33">
        <f t="shared" si="10"/>
        <v>900</v>
      </c>
    </row>
    <row r="190" spans="1:11">
      <c r="A190" s="19">
        <v>45338</v>
      </c>
      <c r="B190" s="20" t="s">
        <v>40</v>
      </c>
      <c r="C190" s="20" t="s">
        <v>14</v>
      </c>
      <c r="D190" s="20">
        <v>1000</v>
      </c>
      <c r="E190" s="20">
        <v>78</v>
      </c>
      <c r="F190" s="25">
        <v>77.099999999999994</v>
      </c>
      <c r="G190" s="24">
        <v>900</v>
      </c>
      <c r="H190" s="24"/>
      <c r="I190" s="24">
        <f t="shared" si="11"/>
        <v>900</v>
      </c>
      <c r="J190" s="24"/>
      <c r="K190" s="33">
        <f t="shared" si="10"/>
        <v>900</v>
      </c>
    </row>
    <row r="191" spans="1:11">
      <c r="A191" s="19">
        <v>45337</v>
      </c>
      <c r="B191" s="20" t="s">
        <v>40</v>
      </c>
      <c r="C191" s="20" t="s">
        <v>17</v>
      </c>
      <c r="D191" s="20">
        <v>1000</v>
      </c>
      <c r="E191" s="20">
        <v>76</v>
      </c>
      <c r="F191" s="25">
        <v>78</v>
      </c>
      <c r="G191" s="24">
        <v>2000</v>
      </c>
      <c r="H191" s="24"/>
      <c r="I191" s="24">
        <f t="shared" si="11"/>
        <v>2000</v>
      </c>
      <c r="J191" s="24"/>
      <c r="K191" s="33">
        <f t="shared" si="10"/>
        <v>2000</v>
      </c>
    </row>
    <row r="192" spans="1:11">
      <c r="A192" s="19">
        <v>45336</v>
      </c>
      <c r="B192" s="20" t="s">
        <v>40</v>
      </c>
      <c r="C192" s="20" t="s">
        <v>14</v>
      </c>
      <c r="D192" s="20">
        <v>1000</v>
      </c>
      <c r="E192" s="20">
        <v>78</v>
      </c>
      <c r="F192" s="25">
        <v>77.099999999999994</v>
      </c>
      <c r="G192" s="24">
        <v>900</v>
      </c>
      <c r="H192" s="24"/>
      <c r="I192" s="24">
        <f t="shared" si="11"/>
        <v>900</v>
      </c>
      <c r="J192" s="24"/>
      <c r="K192" s="33">
        <f t="shared" si="10"/>
        <v>900</v>
      </c>
    </row>
    <row r="193" spans="1:11">
      <c r="A193" s="19">
        <v>45335</v>
      </c>
      <c r="B193" s="20" t="s">
        <v>40</v>
      </c>
      <c r="C193" s="20" t="s">
        <v>17</v>
      </c>
      <c r="D193" s="20">
        <v>1000</v>
      </c>
      <c r="E193" s="20">
        <v>77.2</v>
      </c>
      <c r="F193" s="25">
        <v>78.400000000000006</v>
      </c>
      <c r="G193" s="24">
        <v>1200</v>
      </c>
      <c r="H193" s="24"/>
      <c r="I193" s="24">
        <f t="shared" si="11"/>
        <v>1200</v>
      </c>
      <c r="J193" s="24"/>
      <c r="K193" s="33">
        <f t="shared" si="10"/>
        <v>1200</v>
      </c>
    </row>
    <row r="194" spans="1:11">
      <c r="A194" s="19">
        <v>45328</v>
      </c>
      <c r="B194" s="20" t="s">
        <v>40</v>
      </c>
      <c r="C194" s="20" t="s">
        <v>17</v>
      </c>
      <c r="D194" s="20">
        <v>1000</v>
      </c>
      <c r="E194" s="20">
        <v>72.900000000000006</v>
      </c>
      <c r="F194" s="25">
        <v>74</v>
      </c>
      <c r="G194" s="24">
        <v>1100</v>
      </c>
      <c r="H194" s="24"/>
      <c r="I194" s="24">
        <f t="shared" si="11"/>
        <v>1100</v>
      </c>
      <c r="J194" s="24"/>
      <c r="K194" s="33">
        <f t="shared" si="10"/>
        <v>1100</v>
      </c>
    </row>
    <row r="195" spans="1:11">
      <c r="A195" s="19">
        <v>45327</v>
      </c>
      <c r="B195" s="20" t="s">
        <v>40</v>
      </c>
      <c r="C195" s="20" t="s">
        <v>17</v>
      </c>
      <c r="D195" s="20">
        <v>1000</v>
      </c>
      <c r="E195" s="20">
        <v>72.3</v>
      </c>
      <c r="F195" s="25">
        <v>73.5</v>
      </c>
      <c r="G195" s="24">
        <v>1200</v>
      </c>
      <c r="H195" s="24"/>
      <c r="I195" s="24">
        <f t="shared" si="11"/>
        <v>1200</v>
      </c>
      <c r="J195" s="24"/>
      <c r="K195" s="33">
        <f t="shared" si="10"/>
        <v>1200</v>
      </c>
    </row>
    <row r="196" spans="1:11">
      <c r="A196" s="19"/>
      <c r="B196" s="20"/>
      <c r="C196" s="20"/>
      <c r="D196" s="20"/>
      <c r="E196" s="20"/>
      <c r="F196" s="25"/>
      <c r="G196" s="26"/>
      <c r="H196" s="26"/>
      <c r="I196" s="26"/>
      <c r="J196" s="26"/>
      <c r="K196" s="33"/>
    </row>
    <row r="197" spans="1:11">
      <c r="A197" s="19">
        <v>45322</v>
      </c>
      <c r="B197" s="20" t="s">
        <v>40</v>
      </c>
      <c r="C197" s="20" t="s">
        <v>17</v>
      </c>
      <c r="D197" s="20">
        <v>1000</v>
      </c>
      <c r="E197" s="20">
        <v>76.7</v>
      </c>
      <c r="F197" s="25">
        <v>74.95</v>
      </c>
      <c r="G197" s="23">
        <v>-1750</v>
      </c>
      <c r="H197" s="23"/>
      <c r="I197" s="23">
        <f>G197</f>
        <v>-1750</v>
      </c>
      <c r="J197" s="23"/>
      <c r="K197" s="32">
        <f t="shared" ref="K197:K198" si="12">I197</f>
        <v>-1750</v>
      </c>
    </row>
    <row r="198" spans="1:11">
      <c r="A198" s="19">
        <v>45321</v>
      </c>
      <c r="B198" s="20" t="s">
        <v>40</v>
      </c>
      <c r="C198" s="20" t="s">
        <v>17</v>
      </c>
      <c r="D198" s="20">
        <v>1000</v>
      </c>
      <c r="E198" s="20">
        <v>76.7</v>
      </c>
      <c r="F198" s="25">
        <v>77.900000000000006</v>
      </c>
      <c r="G198" s="24">
        <v>1200</v>
      </c>
      <c r="H198" s="24"/>
      <c r="I198" s="24">
        <v>1200</v>
      </c>
      <c r="J198" s="24"/>
      <c r="K198" s="33">
        <f t="shared" si="12"/>
        <v>1200</v>
      </c>
    </row>
    <row r="199" spans="1:11">
      <c r="A199" s="19">
        <v>45317</v>
      </c>
      <c r="B199" s="20" t="s">
        <v>40</v>
      </c>
      <c r="C199" s="20" t="s">
        <v>17</v>
      </c>
      <c r="D199" s="20">
        <v>1000</v>
      </c>
      <c r="E199" s="20">
        <v>76.099999999999994</v>
      </c>
      <c r="F199" s="25">
        <v>77.2</v>
      </c>
      <c r="G199" s="24">
        <v>1100</v>
      </c>
      <c r="H199" s="24"/>
      <c r="I199" s="24">
        <v>1100</v>
      </c>
      <c r="J199" s="24"/>
      <c r="K199" s="33">
        <f t="shared" ref="K199:K205" si="13">I199</f>
        <v>1100</v>
      </c>
    </row>
    <row r="200" spans="1:11">
      <c r="A200" s="19">
        <v>45316</v>
      </c>
      <c r="B200" s="20" t="s">
        <v>40</v>
      </c>
      <c r="C200" s="20" t="s">
        <v>14</v>
      </c>
      <c r="D200" s="20">
        <v>1000</v>
      </c>
      <c r="E200" s="20">
        <v>75.5</v>
      </c>
      <c r="F200" s="25">
        <v>76.2</v>
      </c>
      <c r="G200" s="23">
        <v>-700</v>
      </c>
      <c r="H200" s="23"/>
      <c r="I200" s="23">
        <v>-700</v>
      </c>
      <c r="J200" s="23"/>
      <c r="K200" s="32">
        <f t="shared" si="13"/>
        <v>-700</v>
      </c>
    </row>
    <row r="201" spans="1:11">
      <c r="A201" s="19">
        <v>45315</v>
      </c>
      <c r="B201" s="20" t="s">
        <v>40</v>
      </c>
      <c r="C201" s="20" t="s">
        <v>14</v>
      </c>
      <c r="D201" s="20">
        <v>1000</v>
      </c>
      <c r="E201" s="20">
        <v>74.900000000000006</v>
      </c>
      <c r="F201" s="25">
        <v>74.099999999999994</v>
      </c>
      <c r="G201" s="24">
        <v>800</v>
      </c>
      <c r="H201" s="24"/>
      <c r="I201" s="24">
        <v>800</v>
      </c>
      <c r="J201" s="24"/>
      <c r="K201" s="33">
        <f t="shared" si="13"/>
        <v>800</v>
      </c>
    </row>
    <row r="202" spans="1:11">
      <c r="A202" s="19">
        <v>45314</v>
      </c>
      <c r="B202" s="20" t="s">
        <v>40</v>
      </c>
      <c r="C202" s="20" t="s">
        <v>14</v>
      </c>
      <c r="D202" s="20">
        <v>1000</v>
      </c>
      <c r="E202" s="20">
        <v>74.5</v>
      </c>
      <c r="F202" s="25">
        <v>73.599999999999994</v>
      </c>
      <c r="G202" s="24">
        <v>900</v>
      </c>
      <c r="H202" s="24"/>
      <c r="I202" s="24">
        <f>G202</f>
        <v>900</v>
      </c>
      <c r="J202" s="24"/>
      <c r="K202" s="33">
        <f t="shared" si="13"/>
        <v>900</v>
      </c>
    </row>
    <row r="203" spans="1:11">
      <c r="A203" s="19">
        <v>45313</v>
      </c>
      <c r="B203" s="20" t="s">
        <v>40</v>
      </c>
      <c r="C203" s="20" t="s">
        <v>14</v>
      </c>
      <c r="D203" s="20">
        <v>1000</v>
      </c>
      <c r="E203" s="20">
        <v>73</v>
      </c>
      <c r="F203" s="25">
        <v>75.010000000000005</v>
      </c>
      <c r="G203" s="23">
        <v>-2010</v>
      </c>
      <c r="H203" s="23"/>
      <c r="I203" s="23">
        <f>G203</f>
        <v>-2010</v>
      </c>
      <c r="J203" s="23"/>
      <c r="K203" s="32">
        <f t="shared" si="13"/>
        <v>-2010</v>
      </c>
    </row>
    <row r="204" spans="1:11">
      <c r="A204" s="19">
        <v>45310</v>
      </c>
      <c r="B204" s="20" t="s">
        <v>40</v>
      </c>
      <c r="C204" s="20" t="s">
        <v>14</v>
      </c>
      <c r="D204" s="20">
        <v>1000</v>
      </c>
      <c r="E204" s="20">
        <v>74.400000000000006</v>
      </c>
      <c r="F204" s="25">
        <v>73.5</v>
      </c>
      <c r="G204" s="24">
        <v>900</v>
      </c>
      <c r="H204" s="24"/>
      <c r="I204" s="24">
        <f>G204</f>
        <v>900</v>
      </c>
      <c r="J204" s="24"/>
      <c r="K204" s="33">
        <f t="shared" si="13"/>
        <v>900</v>
      </c>
    </row>
    <row r="205" spans="1:11">
      <c r="A205" s="19">
        <v>45308</v>
      </c>
      <c r="B205" s="20" t="s">
        <v>40</v>
      </c>
      <c r="C205" s="20" t="s">
        <v>17</v>
      </c>
      <c r="D205" s="20">
        <v>1000</v>
      </c>
      <c r="E205" s="20">
        <v>70.900000000000006</v>
      </c>
      <c r="F205" s="25">
        <v>73</v>
      </c>
      <c r="G205" s="24">
        <f>(F205-E205)*D205</f>
        <v>2099.9999999999945</v>
      </c>
      <c r="H205" s="24"/>
      <c r="I205" s="24">
        <f>G205</f>
        <v>2099.9999999999945</v>
      </c>
      <c r="J205" s="24"/>
      <c r="K205" s="33">
        <f t="shared" si="13"/>
        <v>2099.9999999999945</v>
      </c>
    </row>
    <row r="206" spans="1:11">
      <c r="A206" s="19">
        <v>45306</v>
      </c>
      <c r="B206" s="20" t="s">
        <v>40</v>
      </c>
      <c r="C206" s="20" t="s">
        <v>17</v>
      </c>
      <c r="D206" s="20">
        <v>1000</v>
      </c>
      <c r="E206" s="20">
        <v>72.45</v>
      </c>
      <c r="F206" s="25">
        <v>73.650000000000006</v>
      </c>
      <c r="G206" s="24">
        <f t="shared" ref="G206" si="14">(E206-F206)*-D206</f>
        <v>1200.0000000000027</v>
      </c>
      <c r="H206" s="24"/>
      <c r="I206" s="24">
        <v>1200</v>
      </c>
      <c r="J206" s="24"/>
      <c r="K206" s="33">
        <f t="shared" ref="K206:K212" si="15">I206</f>
        <v>1200</v>
      </c>
    </row>
    <row r="207" spans="1:11">
      <c r="A207" s="19">
        <v>45303</v>
      </c>
      <c r="B207" s="20" t="s">
        <v>40</v>
      </c>
      <c r="C207" s="20" t="s">
        <v>14</v>
      </c>
      <c r="D207" s="20">
        <v>1000</v>
      </c>
      <c r="E207" s="20">
        <v>73.8</v>
      </c>
      <c r="F207" s="25">
        <v>72.900000000000006</v>
      </c>
      <c r="G207" s="24">
        <v>900</v>
      </c>
      <c r="H207" s="24"/>
      <c r="I207" s="24">
        <f t="shared" ref="I207:I212" si="16">G207</f>
        <v>900</v>
      </c>
      <c r="J207" s="24"/>
      <c r="K207" s="33">
        <f t="shared" si="15"/>
        <v>900</v>
      </c>
    </row>
    <row r="208" spans="1:11">
      <c r="A208" s="19">
        <v>45302</v>
      </c>
      <c r="B208" s="20" t="s">
        <v>40</v>
      </c>
      <c r="C208" s="20" t="s">
        <v>17</v>
      </c>
      <c r="D208" s="20">
        <v>1000</v>
      </c>
      <c r="E208" s="20">
        <v>71.349999999999994</v>
      </c>
      <c r="F208" s="25">
        <v>72.5</v>
      </c>
      <c r="G208" s="24">
        <f t="shared" ref="G208" si="17">(E208-F208)*-D208</f>
        <v>1150.0000000000057</v>
      </c>
      <c r="H208" s="24"/>
      <c r="I208" s="24">
        <f t="shared" si="16"/>
        <v>1150.0000000000057</v>
      </c>
      <c r="J208" s="24"/>
      <c r="K208" s="33">
        <f t="shared" si="15"/>
        <v>1150.0000000000057</v>
      </c>
    </row>
    <row r="209" spans="1:11">
      <c r="A209" s="19">
        <v>45301</v>
      </c>
      <c r="B209" s="20" t="s">
        <v>40</v>
      </c>
      <c r="C209" s="20" t="s">
        <v>14</v>
      </c>
      <c r="D209" s="20">
        <v>1000</v>
      </c>
      <c r="E209" s="20">
        <v>73.3</v>
      </c>
      <c r="F209" s="25">
        <v>71.099999999999994</v>
      </c>
      <c r="G209" s="24">
        <v>2200</v>
      </c>
      <c r="H209" s="24"/>
      <c r="I209" s="24">
        <f t="shared" si="16"/>
        <v>2200</v>
      </c>
      <c r="J209" s="24"/>
      <c r="K209" s="33">
        <f t="shared" si="15"/>
        <v>2200</v>
      </c>
    </row>
    <row r="210" spans="1:11">
      <c r="A210" s="19">
        <v>45300</v>
      </c>
      <c r="B210" s="20" t="s">
        <v>40</v>
      </c>
      <c r="C210" s="20" t="s">
        <v>17</v>
      </c>
      <c r="D210" s="20">
        <v>1000</v>
      </c>
      <c r="E210" s="20">
        <v>72</v>
      </c>
      <c r="F210" s="25">
        <v>72.900000000000006</v>
      </c>
      <c r="G210" s="24">
        <f t="shared" ref="G210:G212" si="18">(E210-F210)*-D210</f>
        <v>900.00000000000568</v>
      </c>
      <c r="H210" s="24"/>
      <c r="I210" s="24">
        <f t="shared" si="16"/>
        <v>900.00000000000568</v>
      </c>
      <c r="J210" s="24"/>
      <c r="K210" s="33">
        <f t="shared" si="15"/>
        <v>900.00000000000568</v>
      </c>
    </row>
    <row r="211" spans="1:11">
      <c r="A211" s="19">
        <v>45299</v>
      </c>
      <c r="B211" s="20" t="s">
        <v>40</v>
      </c>
      <c r="C211" s="20" t="s">
        <v>17</v>
      </c>
      <c r="D211" s="20">
        <v>1000</v>
      </c>
      <c r="E211" s="20">
        <v>71</v>
      </c>
      <c r="F211" s="25">
        <v>72.2</v>
      </c>
      <c r="G211" s="24">
        <f t="shared" si="18"/>
        <v>1200.0000000000027</v>
      </c>
      <c r="H211" s="24"/>
      <c r="I211" s="24">
        <f t="shared" si="16"/>
        <v>1200.0000000000027</v>
      </c>
      <c r="J211" s="24"/>
      <c r="K211" s="33">
        <f t="shared" si="15"/>
        <v>1200.0000000000027</v>
      </c>
    </row>
    <row r="212" spans="1:11">
      <c r="A212" s="19">
        <v>45295</v>
      </c>
      <c r="B212" s="20" t="s">
        <v>40</v>
      </c>
      <c r="C212" s="20" t="s">
        <v>17</v>
      </c>
      <c r="D212" s="20">
        <v>1000</v>
      </c>
      <c r="E212" s="20">
        <v>73.650000000000006</v>
      </c>
      <c r="F212" s="25">
        <v>71.900000000000006</v>
      </c>
      <c r="G212" s="23">
        <f t="shared" si="18"/>
        <v>-1750</v>
      </c>
      <c r="H212" s="23"/>
      <c r="I212" s="23">
        <f t="shared" si="16"/>
        <v>-1750</v>
      </c>
      <c r="J212" s="23"/>
      <c r="K212" s="32">
        <f t="shared" si="15"/>
        <v>-1750</v>
      </c>
    </row>
    <row r="213" spans="1:11">
      <c r="A213" s="19"/>
      <c r="B213" s="20"/>
      <c r="C213" s="20"/>
      <c r="D213" s="20"/>
      <c r="E213" s="20"/>
      <c r="F213" s="25"/>
      <c r="G213" s="23"/>
      <c r="H213" s="23"/>
      <c r="I213" s="23"/>
      <c r="J213" s="23"/>
      <c r="K213" s="23"/>
    </row>
    <row r="214" spans="1:11">
      <c r="A214" s="19"/>
      <c r="B214" s="20"/>
      <c r="C214" s="20"/>
      <c r="D214" s="20"/>
      <c r="E214" s="20"/>
      <c r="F214" s="25"/>
      <c r="G214" s="22"/>
      <c r="H214" s="22"/>
      <c r="I214" s="22"/>
      <c r="J214" s="22"/>
      <c r="K214" s="22"/>
    </row>
    <row r="215" spans="1:11">
      <c r="A215" s="19">
        <v>45288</v>
      </c>
      <c r="B215" s="20" t="s">
        <v>40</v>
      </c>
      <c r="C215" s="20" t="s">
        <v>17</v>
      </c>
      <c r="D215" s="20">
        <v>1000</v>
      </c>
      <c r="E215" s="20">
        <v>73.2</v>
      </c>
      <c r="F215" s="25">
        <v>71.900000000000006</v>
      </c>
      <c r="G215" s="23">
        <f t="shared" ref="G215" si="19">(F215-E215)*D215</f>
        <v>-1299.9999999999973</v>
      </c>
      <c r="H215" s="23"/>
      <c r="I215" s="23">
        <f t="shared" ref="I215:I225" si="20">G215</f>
        <v>-1299.9999999999973</v>
      </c>
      <c r="J215" s="23"/>
      <c r="K215" s="23">
        <f t="shared" ref="K215:K225" si="21">I215</f>
        <v>-1299.9999999999973</v>
      </c>
    </row>
    <row r="216" spans="1:11">
      <c r="A216" s="19">
        <v>45287</v>
      </c>
      <c r="B216" s="20" t="s">
        <v>40</v>
      </c>
      <c r="C216" s="20" t="s">
        <v>14</v>
      </c>
      <c r="D216" s="20">
        <v>1000</v>
      </c>
      <c r="E216" s="20">
        <v>75.2</v>
      </c>
      <c r="F216" s="25">
        <v>74.3</v>
      </c>
      <c r="G216" s="22">
        <v>900</v>
      </c>
      <c r="H216" s="22"/>
      <c r="I216" s="22">
        <f t="shared" si="20"/>
        <v>900</v>
      </c>
      <c r="J216" s="22"/>
      <c r="K216" s="22">
        <f t="shared" si="21"/>
        <v>900</v>
      </c>
    </row>
    <row r="217" spans="1:11">
      <c r="A217" s="19">
        <v>45282</v>
      </c>
      <c r="B217" s="20" t="s">
        <v>40</v>
      </c>
      <c r="C217" s="20" t="s">
        <v>14</v>
      </c>
      <c r="D217" s="20">
        <v>1000</v>
      </c>
      <c r="E217" s="20">
        <v>74.5</v>
      </c>
      <c r="F217" s="25">
        <v>73.599999999999994</v>
      </c>
      <c r="G217" s="22">
        <v>900</v>
      </c>
      <c r="H217" s="22"/>
      <c r="I217" s="22">
        <f t="shared" si="20"/>
        <v>900</v>
      </c>
      <c r="J217" s="22"/>
      <c r="K217" s="22">
        <f t="shared" si="21"/>
        <v>900</v>
      </c>
    </row>
    <row r="218" spans="1:11">
      <c r="A218" s="19">
        <v>45279</v>
      </c>
      <c r="B218" s="20" t="s">
        <v>40</v>
      </c>
      <c r="C218" s="20" t="s">
        <v>17</v>
      </c>
      <c r="D218" s="20">
        <v>1000</v>
      </c>
      <c r="E218" s="20">
        <v>72.400000000000006</v>
      </c>
      <c r="F218" s="25">
        <v>73.5</v>
      </c>
      <c r="G218" s="22">
        <f t="shared" ref="G218:G224" si="22">(F218-E218)*D218</f>
        <v>1099.9999999999943</v>
      </c>
      <c r="H218" s="22"/>
      <c r="I218" s="22">
        <f t="shared" si="20"/>
        <v>1099.9999999999943</v>
      </c>
      <c r="J218" s="22"/>
      <c r="K218" s="22">
        <f t="shared" si="21"/>
        <v>1099.9999999999943</v>
      </c>
    </row>
    <row r="219" spans="1:11">
      <c r="A219" s="19">
        <v>45278</v>
      </c>
      <c r="B219" s="20" t="s">
        <v>40</v>
      </c>
      <c r="C219" s="20" t="s">
        <v>17</v>
      </c>
      <c r="D219" s="20">
        <v>1000</v>
      </c>
      <c r="E219" s="20">
        <v>74</v>
      </c>
      <c r="F219" s="25">
        <v>74.900000000000006</v>
      </c>
      <c r="G219" s="22">
        <f t="shared" si="22"/>
        <v>900.00000000000568</v>
      </c>
      <c r="H219" s="22"/>
      <c r="I219" s="22">
        <f t="shared" si="20"/>
        <v>900.00000000000568</v>
      </c>
      <c r="J219" s="22"/>
      <c r="K219" s="22">
        <f t="shared" si="21"/>
        <v>900.00000000000568</v>
      </c>
    </row>
    <row r="220" spans="1:11">
      <c r="A220" s="19">
        <v>45275</v>
      </c>
      <c r="B220" s="20" t="s">
        <v>40</v>
      </c>
      <c r="C220" s="20" t="s">
        <v>17</v>
      </c>
      <c r="D220" s="20">
        <v>1000</v>
      </c>
      <c r="E220" s="20">
        <v>72</v>
      </c>
      <c r="F220" s="25">
        <v>70.5</v>
      </c>
      <c r="G220" s="23">
        <f t="shared" si="22"/>
        <v>-1500</v>
      </c>
      <c r="H220" s="23"/>
      <c r="I220" s="23">
        <f t="shared" si="20"/>
        <v>-1500</v>
      </c>
      <c r="J220" s="23"/>
      <c r="K220" s="23">
        <f t="shared" si="21"/>
        <v>-1500</v>
      </c>
    </row>
    <row r="221" spans="1:11">
      <c r="A221" s="19">
        <v>45274</v>
      </c>
      <c r="B221" s="20" t="s">
        <v>40</v>
      </c>
      <c r="C221" s="20" t="s">
        <v>17</v>
      </c>
      <c r="D221" s="20">
        <v>1000</v>
      </c>
      <c r="E221" s="20">
        <v>70.2</v>
      </c>
      <c r="F221" s="25">
        <v>71.5</v>
      </c>
      <c r="G221" s="22">
        <f t="shared" si="22"/>
        <v>1299.9999999999973</v>
      </c>
      <c r="H221" s="22"/>
      <c r="I221" s="22">
        <f t="shared" si="20"/>
        <v>1299.9999999999973</v>
      </c>
      <c r="J221" s="22"/>
      <c r="K221" s="22">
        <f t="shared" si="21"/>
        <v>1299.9999999999973</v>
      </c>
    </row>
    <row r="222" spans="1:11">
      <c r="A222" s="19">
        <v>45266</v>
      </c>
      <c r="B222" s="20" t="s">
        <v>40</v>
      </c>
      <c r="C222" s="20" t="s">
        <v>17</v>
      </c>
      <c r="D222" s="20">
        <v>1000</v>
      </c>
      <c r="E222" s="20">
        <v>72</v>
      </c>
      <c r="F222" s="25">
        <v>70.5</v>
      </c>
      <c r="G222" s="23">
        <f t="shared" si="22"/>
        <v>-1500</v>
      </c>
      <c r="H222" s="23"/>
      <c r="I222" s="23">
        <f t="shared" si="20"/>
        <v>-1500</v>
      </c>
      <c r="J222" s="23"/>
      <c r="K222" s="23">
        <f t="shared" si="21"/>
        <v>-1500</v>
      </c>
    </row>
    <row r="223" spans="1:11">
      <c r="A223" s="19">
        <v>45265</v>
      </c>
      <c r="B223" s="20" t="s">
        <v>40</v>
      </c>
      <c r="C223" s="20" t="s">
        <v>17</v>
      </c>
      <c r="D223" s="20">
        <v>1000</v>
      </c>
      <c r="E223" s="20">
        <v>73.099999999999994</v>
      </c>
      <c r="F223" s="25">
        <v>74.08</v>
      </c>
      <c r="G223" s="22">
        <f t="shared" si="22"/>
        <v>980.00000000000398</v>
      </c>
      <c r="H223" s="22"/>
      <c r="I223" s="22">
        <f t="shared" si="20"/>
        <v>980.00000000000398</v>
      </c>
      <c r="J223" s="22"/>
      <c r="K223" s="22">
        <f t="shared" si="21"/>
        <v>980.00000000000398</v>
      </c>
    </row>
    <row r="224" spans="1:11">
      <c r="A224" s="19">
        <v>45264</v>
      </c>
      <c r="B224" s="20" t="s">
        <v>40</v>
      </c>
      <c r="C224" s="20" t="s">
        <v>17</v>
      </c>
      <c r="D224" s="20">
        <v>1000</v>
      </c>
      <c r="E224" s="20">
        <v>73.2</v>
      </c>
      <c r="F224" s="25">
        <v>74.7</v>
      </c>
      <c r="G224" s="22">
        <f t="shared" si="22"/>
        <v>1500</v>
      </c>
      <c r="H224" s="22"/>
      <c r="I224" s="22">
        <f t="shared" si="20"/>
        <v>1500</v>
      </c>
      <c r="J224" s="22"/>
      <c r="K224" s="22">
        <f t="shared" si="21"/>
        <v>1500</v>
      </c>
    </row>
    <row r="225" spans="1:11">
      <c r="A225" s="19">
        <v>45261</v>
      </c>
      <c r="B225" s="20" t="s">
        <v>40</v>
      </c>
      <c r="C225" s="20" t="s">
        <v>17</v>
      </c>
      <c r="D225" s="20">
        <v>1000</v>
      </c>
      <c r="E225" s="20">
        <v>75.599999999999994</v>
      </c>
      <c r="F225" s="25">
        <v>73.7</v>
      </c>
      <c r="G225" s="23">
        <f t="shared" ref="G225" si="23">(F225-E225)*D225</f>
        <v>-1899.9999999999914</v>
      </c>
      <c r="H225" s="23"/>
      <c r="I225" s="23">
        <f t="shared" si="20"/>
        <v>-1899.9999999999914</v>
      </c>
      <c r="J225" s="23"/>
      <c r="K225" s="23">
        <f t="shared" si="21"/>
        <v>-1899.9999999999914</v>
      </c>
    </row>
  </sheetData>
  <mergeCells count="1">
    <mergeCell ref="A6:E6"/>
  </mergeCells>
  <conditionalFormatting sqref="J14:K14 J16:K18 J20:K24">
    <cfRule type="cellIs" dxfId="508" priority="5" stopIfTrue="1" operator="lessThan">
      <formula>0</formula>
    </cfRule>
  </conditionalFormatting>
  <conditionalFormatting sqref="I9:J9">
    <cfRule type="cellIs" dxfId="506" priority="4" stopIfTrue="1" operator="lessThan">
      <formula>0</formula>
    </cfRule>
  </conditionalFormatting>
  <conditionalFormatting sqref="I12:J13">
    <cfRule type="cellIs" dxfId="504" priority="3" stopIfTrue="1" operator="lessThan">
      <formula>0</formula>
    </cfRule>
  </conditionalFormatting>
  <conditionalFormatting sqref="I11:J11">
    <cfRule type="cellIs" dxfId="502" priority="2" stopIfTrue="1" operator="lessThan">
      <formula>0</formula>
    </cfRule>
  </conditionalFormatting>
  <conditionalFormatting sqref="I10:J10">
    <cfRule type="cellIs" dxfId="500" priority="1" stopIfTrue="1" operator="lessThan">
      <formula>0</formula>
    </cfRule>
  </conditionalFormatting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J308"/>
  <sheetViews>
    <sheetView workbookViewId="0">
      <selection activeCell="D19" sqref="D19"/>
    </sheetView>
  </sheetViews>
  <sheetFormatPr defaultColWidth="9.140625" defaultRowHeight="15"/>
  <cols>
    <col min="1" max="1" width="16.85546875" customWidth="1"/>
    <col min="2" max="2" width="21.5703125" customWidth="1"/>
    <col min="3" max="3" width="17.140625" customWidth="1"/>
    <col min="4" max="4" width="15" customWidth="1"/>
    <col min="5" max="5" width="13.28515625" customWidth="1"/>
    <col min="6" max="6" width="12.42578125" customWidth="1"/>
    <col min="7" max="7" width="12.140625" customWidth="1"/>
    <col min="8" max="8" width="17" customWidth="1"/>
    <col min="9" max="9" width="13" customWidth="1"/>
    <col min="10" max="10" width="15.140625" customWidth="1"/>
  </cols>
  <sheetData>
    <row r="1" spans="1:10" ht="16.5" customHeight="1">
      <c r="A1" s="49" t="s">
        <v>0</v>
      </c>
      <c r="B1" s="50"/>
      <c r="C1" s="50"/>
      <c r="D1" s="50"/>
      <c r="E1" s="50"/>
      <c r="F1" s="51"/>
      <c r="G1" s="50"/>
      <c r="H1" s="50"/>
      <c r="I1" s="50"/>
      <c r="J1" s="50"/>
    </row>
    <row r="2" spans="1:10" ht="69" customHeight="1" thickBot="1">
      <c r="A2" s="52"/>
      <c r="B2" s="53"/>
      <c r="C2" s="53"/>
      <c r="D2" s="53"/>
      <c r="E2" s="54"/>
      <c r="F2" s="55"/>
      <c r="G2" s="54"/>
      <c r="H2" s="54"/>
      <c r="I2" s="54"/>
      <c r="J2" s="54"/>
    </row>
    <row r="3" spans="1:10">
      <c r="A3" s="56" t="s">
        <v>1</v>
      </c>
      <c r="B3" s="57" t="s">
        <v>2</v>
      </c>
      <c r="C3" s="57" t="s">
        <v>3</v>
      </c>
      <c r="D3" s="58" t="s">
        <v>4</v>
      </c>
      <c r="E3" s="58" t="s">
        <v>5</v>
      </c>
      <c r="F3" s="59" t="s">
        <v>6</v>
      </c>
      <c r="G3" s="60"/>
      <c r="H3" s="60" t="s">
        <v>7</v>
      </c>
      <c r="I3" s="60"/>
      <c r="J3" s="61" t="s">
        <v>8</v>
      </c>
    </row>
    <row r="4" spans="1:10" ht="15.75" thickBot="1">
      <c r="A4" s="62"/>
      <c r="B4" s="63"/>
      <c r="C4" s="63"/>
      <c r="D4" s="64"/>
      <c r="E4" s="64"/>
      <c r="F4" s="65" t="s">
        <v>9</v>
      </c>
      <c r="G4" s="63" t="s">
        <v>39</v>
      </c>
      <c r="H4" s="63" t="s">
        <v>10</v>
      </c>
      <c r="I4" s="63" t="s">
        <v>46</v>
      </c>
      <c r="J4" s="66" t="s">
        <v>11</v>
      </c>
    </row>
    <row r="5" spans="1:10" ht="16.5" thickBot="1">
      <c r="A5" s="311" t="s">
        <v>12</v>
      </c>
      <c r="B5" s="312"/>
      <c r="C5" s="312"/>
      <c r="D5" s="312"/>
      <c r="E5" s="312"/>
      <c r="F5" s="67"/>
      <c r="G5" s="68"/>
      <c r="H5" s="68"/>
      <c r="I5" s="68"/>
      <c r="J5" s="68"/>
    </row>
    <row r="7" spans="1:10">
      <c r="A7" s="19">
        <v>46051</v>
      </c>
      <c r="B7" s="46" t="s">
        <v>50</v>
      </c>
      <c r="C7" s="46" t="s">
        <v>17</v>
      </c>
      <c r="D7" s="46">
        <v>1</v>
      </c>
      <c r="E7" s="47">
        <v>26230</v>
      </c>
      <c r="F7" s="47">
        <v>26030</v>
      </c>
      <c r="G7" s="46"/>
      <c r="H7" s="26">
        <f t="shared" ref="H7:H19" si="0">(IF(C7="SHORT",E7-F7,IF(C7="LONG",F7-E7)))*D7</f>
        <v>-200</v>
      </c>
      <c r="I7" s="26">
        <f t="shared" ref="I7:I19" si="1">(IF(C7="SHORT",IF(G7="",0,F7-G7),IF(C7="LONG",IF(G7="",0,G7-F7))))*D7</f>
        <v>0</v>
      </c>
      <c r="J7" s="26">
        <f t="shared" ref="J7:J19" si="2">H7+I7+L7</f>
        <v>-200</v>
      </c>
    </row>
    <row r="8" spans="1:10">
      <c r="A8" s="19">
        <v>46051</v>
      </c>
      <c r="B8" s="46" t="s">
        <v>45</v>
      </c>
      <c r="C8" s="46" t="s">
        <v>17</v>
      </c>
      <c r="D8" s="46">
        <v>1</v>
      </c>
      <c r="E8" s="47">
        <v>24850</v>
      </c>
      <c r="F8" s="47">
        <v>24650</v>
      </c>
      <c r="G8" s="46"/>
      <c r="H8" s="26">
        <f t="shared" si="0"/>
        <v>-200</v>
      </c>
      <c r="I8" s="26">
        <f t="shared" si="1"/>
        <v>0</v>
      </c>
      <c r="J8" s="26">
        <f t="shared" si="2"/>
        <v>-200</v>
      </c>
    </row>
    <row r="9" spans="1:10">
      <c r="A9" s="19">
        <v>46051</v>
      </c>
      <c r="B9" s="46" t="s">
        <v>44</v>
      </c>
      <c r="C9" s="46" t="s">
        <v>17</v>
      </c>
      <c r="D9" s="46">
        <v>1</v>
      </c>
      <c r="E9" s="47">
        <v>48950</v>
      </c>
      <c r="F9" s="47">
        <v>49285</v>
      </c>
      <c r="G9" s="46"/>
      <c r="H9" s="26">
        <f t="shared" si="0"/>
        <v>335</v>
      </c>
      <c r="I9" s="26">
        <f t="shared" si="1"/>
        <v>0</v>
      </c>
      <c r="J9" s="26">
        <f t="shared" si="2"/>
        <v>335</v>
      </c>
    </row>
    <row r="10" spans="1:10">
      <c r="A10" s="19">
        <v>46050</v>
      </c>
      <c r="B10" s="46" t="s">
        <v>44</v>
      </c>
      <c r="C10" s="46" t="s">
        <v>17</v>
      </c>
      <c r="D10" s="46">
        <v>1</v>
      </c>
      <c r="E10" s="47">
        <v>48970</v>
      </c>
      <c r="F10" s="47">
        <v>49170</v>
      </c>
      <c r="G10" s="46"/>
      <c r="H10" s="26">
        <f t="shared" si="0"/>
        <v>200</v>
      </c>
      <c r="I10" s="26">
        <f t="shared" si="1"/>
        <v>0</v>
      </c>
      <c r="J10" s="26">
        <f t="shared" si="2"/>
        <v>200</v>
      </c>
    </row>
    <row r="11" spans="1:10">
      <c r="A11" s="19">
        <v>46048</v>
      </c>
      <c r="B11" s="46" t="s">
        <v>44</v>
      </c>
      <c r="C11" s="46" t="s">
        <v>17</v>
      </c>
      <c r="D11" s="46">
        <v>1</v>
      </c>
      <c r="E11" s="47">
        <v>49000</v>
      </c>
      <c r="F11" s="47">
        <v>49200</v>
      </c>
      <c r="G11" s="46">
        <v>49450</v>
      </c>
      <c r="H11" s="26">
        <f t="shared" si="0"/>
        <v>200</v>
      </c>
      <c r="I11" s="26">
        <f t="shared" si="1"/>
        <v>250</v>
      </c>
      <c r="J11" s="26">
        <f t="shared" si="2"/>
        <v>450</v>
      </c>
    </row>
    <row r="12" spans="1:10">
      <c r="A12" s="19">
        <v>46048</v>
      </c>
      <c r="B12" s="46" t="s">
        <v>50</v>
      </c>
      <c r="C12" s="46" t="s">
        <v>17</v>
      </c>
      <c r="D12" s="46">
        <v>1</v>
      </c>
      <c r="E12" s="47">
        <v>25670</v>
      </c>
      <c r="F12" s="47">
        <v>25770</v>
      </c>
      <c r="G12" s="46">
        <v>25920</v>
      </c>
      <c r="H12" s="26">
        <f t="shared" si="0"/>
        <v>100</v>
      </c>
      <c r="I12" s="26">
        <f t="shared" si="1"/>
        <v>150</v>
      </c>
      <c r="J12" s="26">
        <f t="shared" si="2"/>
        <v>250</v>
      </c>
    </row>
    <row r="13" spans="1:10">
      <c r="A13" s="19">
        <v>46044</v>
      </c>
      <c r="B13" s="46" t="s">
        <v>44</v>
      </c>
      <c r="C13" s="46" t="s">
        <v>17</v>
      </c>
      <c r="D13" s="46">
        <v>1</v>
      </c>
      <c r="E13" s="47">
        <v>49200</v>
      </c>
      <c r="F13" s="47">
        <v>49590</v>
      </c>
      <c r="G13" s="46"/>
      <c r="H13" s="26">
        <f t="shared" si="0"/>
        <v>390</v>
      </c>
      <c r="I13" s="26">
        <f t="shared" si="1"/>
        <v>0</v>
      </c>
      <c r="J13" s="26">
        <f t="shared" si="2"/>
        <v>390</v>
      </c>
    </row>
    <row r="14" spans="1:10">
      <c r="A14" s="19">
        <v>46044</v>
      </c>
      <c r="B14" s="46" t="s">
        <v>50</v>
      </c>
      <c r="C14" s="46" t="s">
        <v>17</v>
      </c>
      <c r="D14" s="46">
        <v>1</v>
      </c>
      <c r="E14" s="47">
        <v>25630</v>
      </c>
      <c r="F14" s="47">
        <v>25735</v>
      </c>
      <c r="G14" s="46"/>
      <c r="H14" s="26">
        <f t="shared" si="0"/>
        <v>105</v>
      </c>
      <c r="I14" s="26">
        <f t="shared" si="1"/>
        <v>0</v>
      </c>
      <c r="J14" s="26">
        <f t="shared" si="2"/>
        <v>105</v>
      </c>
    </row>
    <row r="15" spans="1:10">
      <c r="A15" s="19">
        <v>46041</v>
      </c>
      <c r="B15" s="46" t="s">
        <v>45</v>
      </c>
      <c r="C15" s="46" t="s">
        <v>17</v>
      </c>
      <c r="D15" s="46">
        <v>1</v>
      </c>
      <c r="E15" s="47">
        <v>25020</v>
      </c>
      <c r="F15" s="47">
        <v>25160</v>
      </c>
      <c r="G15" s="46"/>
      <c r="H15" s="26">
        <f t="shared" si="0"/>
        <v>140</v>
      </c>
      <c r="I15" s="26">
        <f t="shared" si="1"/>
        <v>0</v>
      </c>
      <c r="J15" s="26">
        <f t="shared" si="2"/>
        <v>140</v>
      </c>
    </row>
    <row r="16" spans="1:10">
      <c r="A16" s="19">
        <v>46041</v>
      </c>
      <c r="B16" s="46" t="s">
        <v>44</v>
      </c>
      <c r="C16" s="46" t="s">
        <v>17</v>
      </c>
      <c r="D16" s="46">
        <v>1</v>
      </c>
      <c r="E16" s="47">
        <v>48990</v>
      </c>
      <c r="F16" s="47">
        <v>48640</v>
      </c>
      <c r="G16" s="46"/>
      <c r="H16" s="26">
        <f t="shared" si="0"/>
        <v>-350</v>
      </c>
      <c r="I16" s="26">
        <f t="shared" si="1"/>
        <v>0</v>
      </c>
      <c r="J16" s="26">
        <f t="shared" si="2"/>
        <v>-350</v>
      </c>
    </row>
    <row r="17" spans="1:10">
      <c r="A17" s="19">
        <v>46037</v>
      </c>
      <c r="B17" s="46" t="s">
        <v>44</v>
      </c>
      <c r="C17" s="46" t="s">
        <v>17</v>
      </c>
      <c r="D17" s="46">
        <v>1</v>
      </c>
      <c r="E17" s="47">
        <v>49100</v>
      </c>
      <c r="F17" s="47">
        <v>49300</v>
      </c>
      <c r="G17" s="46">
        <v>49570</v>
      </c>
      <c r="H17" s="26">
        <f t="shared" si="0"/>
        <v>200</v>
      </c>
      <c r="I17" s="26">
        <f t="shared" si="1"/>
        <v>270</v>
      </c>
      <c r="J17" s="26">
        <f t="shared" si="2"/>
        <v>470</v>
      </c>
    </row>
    <row r="18" spans="1:10">
      <c r="A18" s="19">
        <v>46037</v>
      </c>
      <c r="B18" s="46" t="s">
        <v>50</v>
      </c>
      <c r="C18" s="46" t="s">
        <v>17</v>
      </c>
      <c r="D18" s="46">
        <v>1</v>
      </c>
      <c r="E18" s="47">
        <v>25670</v>
      </c>
      <c r="F18" s="47">
        <v>25770</v>
      </c>
      <c r="G18" s="46">
        <v>25920</v>
      </c>
      <c r="H18" s="26">
        <f t="shared" si="0"/>
        <v>100</v>
      </c>
      <c r="I18" s="26">
        <f t="shared" si="1"/>
        <v>150</v>
      </c>
      <c r="J18" s="26">
        <f t="shared" si="2"/>
        <v>250</v>
      </c>
    </row>
    <row r="19" spans="1:10">
      <c r="A19" s="19">
        <v>46035</v>
      </c>
      <c r="B19" s="46" t="s">
        <v>45</v>
      </c>
      <c r="C19" s="46" t="s">
        <v>17</v>
      </c>
      <c r="D19" s="46">
        <v>1</v>
      </c>
      <c r="E19" s="47">
        <v>25490</v>
      </c>
      <c r="F19" s="47">
        <v>25640</v>
      </c>
      <c r="G19" s="46"/>
      <c r="H19" s="26">
        <f t="shared" si="0"/>
        <v>150</v>
      </c>
      <c r="I19" s="26">
        <f t="shared" si="1"/>
        <v>0</v>
      </c>
      <c r="J19" s="26">
        <f t="shared" si="2"/>
        <v>150</v>
      </c>
    </row>
    <row r="20" spans="1:10" s="45" customFormat="1">
      <c r="H20" s="26"/>
      <c r="I20" s="26"/>
      <c r="J20" s="26"/>
    </row>
    <row r="21" spans="1:10">
      <c r="A21" s="19">
        <v>46001</v>
      </c>
      <c r="B21" s="46" t="s">
        <v>41</v>
      </c>
      <c r="C21" s="46" t="s">
        <v>17</v>
      </c>
      <c r="D21" s="46">
        <v>1</v>
      </c>
      <c r="E21" s="47">
        <v>25600</v>
      </c>
      <c r="F21" s="47">
        <v>25700</v>
      </c>
      <c r="G21" s="46">
        <v>25860</v>
      </c>
      <c r="H21" s="26">
        <f>(IF(C21="SHORT",E21-F21,IF(C21="LONG",F21-E21)))*D21</f>
        <v>100</v>
      </c>
      <c r="I21" s="26">
        <f>(IF(C21="SHORT",IF(G21="",0,F21-G21),IF(C21="LONG",IF(G21="",0,G21-F21))))*D21</f>
        <v>160</v>
      </c>
      <c r="J21" s="26">
        <f>H21+I21+L21</f>
        <v>260</v>
      </c>
    </row>
    <row r="22" spans="1:10">
      <c r="A22" s="19">
        <v>46001</v>
      </c>
      <c r="B22" s="46" t="s">
        <v>45</v>
      </c>
      <c r="C22" s="46" t="s">
        <v>17</v>
      </c>
      <c r="D22" s="46">
        <v>1</v>
      </c>
      <c r="E22" s="47">
        <v>24080</v>
      </c>
      <c r="F22" s="47">
        <v>24245</v>
      </c>
      <c r="G22" s="46"/>
      <c r="H22" s="26">
        <f>(IF(C22="SHORT",E22-F22,IF(C22="LONG",F22-E22)))*D22</f>
        <v>165</v>
      </c>
      <c r="I22" s="26">
        <f>(IF(C22="SHORT",IF(G22="",0,F22-G22),IF(C22="LONG",IF(G22="",0,G22-F22))))*D22</f>
        <v>0</v>
      </c>
      <c r="J22" s="26">
        <f>H22+I22+L22</f>
        <v>165</v>
      </c>
    </row>
    <row r="23" spans="1:10">
      <c r="A23" s="19">
        <v>45996</v>
      </c>
      <c r="B23" s="46" t="s">
        <v>45</v>
      </c>
      <c r="C23" s="46" t="s">
        <v>17</v>
      </c>
      <c r="D23" s="46">
        <v>1</v>
      </c>
      <c r="E23" s="47">
        <v>24020</v>
      </c>
      <c r="F23" s="47">
        <v>24150</v>
      </c>
      <c r="G23" s="46"/>
      <c r="H23" s="26">
        <f>(IF(C23="SHORT",E23-F23,IF(C23="LONG",F23-E23)))*D23</f>
        <v>130</v>
      </c>
      <c r="I23" s="26">
        <f>(IF(C23="SHORT",IF(G23="",0,F23-G23),IF(C23="LONG",IF(G23="",0,G23-F23))))*D23</f>
        <v>0</v>
      </c>
      <c r="J23" s="26">
        <f>H23+I23+L23</f>
        <v>130</v>
      </c>
    </row>
    <row r="24" spans="1:10">
      <c r="A24" s="19">
        <v>45993</v>
      </c>
      <c r="B24" s="46" t="s">
        <v>45</v>
      </c>
      <c r="C24" s="46" t="s">
        <v>17</v>
      </c>
      <c r="D24" s="46">
        <v>1</v>
      </c>
      <c r="E24" s="47">
        <v>23640</v>
      </c>
      <c r="F24" s="47">
        <v>23740</v>
      </c>
      <c r="G24" s="46">
        <v>23840</v>
      </c>
      <c r="H24" s="26">
        <f>(IF(C24="SHORT",E24-F24,IF(C24="LONG",F24-E24)))*D24</f>
        <v>100</v>
      </c>
      <c r="I24" s="26">
        <f>(IF(C24="SHORT",IF(G24="",0,F24-G24),IF(C24="LONG",IF(G24="",0,G24-F24))))*D24</f>
        <v>100</v>
      </c>
      <c r="J24" s="26">
        <f>H24+I24+L24</f>
        <v>200</v>
      </c>
    </row>
    <row r="25" spans="1:10" s="45" customFormat="1">
      <c r="H25" s="26"/>
      <c r="I25" s="26"/>
      <c r="J25" s="26"/>
    </row>
    <row r="26" spans="1:10">
      <c r="A26" s="19">
        <v>45979</v>
      </c>
      <c r="B26" s="46" t="s">
        <v>45</v>
      </c>
      <c r="C26" s="46" t="s">
        <v>17</v>
      </c>
      <c r="D26" s="46">
        <v>1</v>
      </c>
      <c r="E26" s="47">
        <v>23350</v>
      </c>
      <c r="F26" s="47">
        <v>23450</v>
      </c>
      <c r="G26" s="46">
        <v>23550</v>
      </c>
      <c r="H26" s="26">
        <f>(IF(C26="SHORT",E26-F26,IF(C26="LONG",F26-E26)))*D26</f>
        <v>100</v>
      </c>
      <c r="I26" s="26">
        <f>(IF(C26="SHORT",IF(G26="",0,F26-G26),IF(C26="LONG",IF(G26="",0,G26-F26))))*D26</f>
        <v>100</v>
      </c>
      <c r="J26" s="26">
        <f>H26+I26+L26</f>
        <v>200</v>
      </c>
    </row>
    <row r="27" spans="1:10">
      <c r="A27" s="19">
        <v>45978</v>
      </c>
      <c r="B27" s="46" t="s">
        <v>51</v>
      </c>
      <c r="C27" s="46" t="s">
        <v>17</v>
      </c>
      <c r="D27" s="46">
        <v>1</v>
      </c>
      <c r="E27" s="47">
        <v>47230</v>
      </c>
      <c r="F27" s="47">
        <v>46930</v>
      </c>
      <c r="H27" s="26">
        <f>(IF(C27="SHORT",E27-F27,IF(C27="LONG",F27-E27)))*D27</f>
        <v>-300</v>
      </c>
      <c r="I27" s="26">
        <f>(IF(C27="SHORT",IF(G27="",0,F27-G27),IF(C27="LONG",IF(G27="",0,G27-F27))))*D27</f>
        <v>0</v>
      </c>
      <c r="J27" s="26">
        <f>H27+I27+L27</f>
        <v>-300</v>
      </c>
    </row>
    <row r="28" spans="1:10">
      <c r="A28" s="19">
        <v>45978</v>
      </c>
      <c r="B28" s="46" t="s">
        <v>41</v>
      </c>
      <c r="C28" s="46" t="s">
        <v>17</v>
      </c>
      <c r="D28" s="46">
        <v>1</v>
      </c>
      <c r="E28" s="47">
        <v>25250</v>
      </c>
      <c r="F28" s="47">
        <v>25050</v>
      </c>
      <c r="H28" s="26">
        <f>(IF(C28="SHORT",E28-F28,IF(C28="LONG",F28-E28)))*D28</f>
        <v>-200</v>
      </c>
      <c r="I28" s="26">
        <f>(IF(C28="SHORT",IF(G28="",0,F28-G28),IF(C28="LONG",IF(G28="",0,G28-F28))))*D28</f>
        <v>0</v>
      </c>
      <c r="J28" s="26">
        <f>H28+I28+L28</f>
        <v>-200</v>
      </c>
    </row>
    <row r="29" spans="1:10">
      <c r="A29" s="19"/>
      <c r="B29" s="46"/>
      <c r="C29" s="46"/>
      <c r="D29" s="46"/>
      <c r="E29" s="47"/>
      <c r="F29" s="47"/>
    </row>
    <row r="30" spans="1:10">
      <c r="A30" s="19">
        <v>45960</v>
      </c>
      <c r="B30" s="46" t="s">
        <v>45</v>
      </c>
      <c r="C30" s="46" t="s">
        <v>17</v>
      </c>
      <c r="D30" s="46">
        <v>1</v>
      </c>
      <c r="E30" s="47">
        <v>24160</v>
      </c>
      <c r="F30" s="47">
        <v>24240</v>
      </c>
      <c r="H30" s="26">
        <f t="shared" ref="H30:H42" si="3">(IF(C30="SHORT",E30-F30,IF(C30="LONG",F30-E30)))*D30</f>
        <v>80</v>
      </c>
      <c r="I30" s="26">
        <f t="shared" ref="I30:I42" si="4">(IF(C30="SHORT",IF(G30="",0,F30-G30),IF(C30="LONG",IF(G30="",0,G30-F30))))*D30</f>
        <v>0</v>
      </c>
      <c r="J30" s="26">
        <f t="shared" ref="J30:J42" si="5">H30+I30+L30</f>
        <v>80</v>
      </c>
    </row>
    <row r="31" spans="1:10">
      <c r="A31" s="19">
        <v>45960</v>
      </c>
      <c r="B31" s="46" t="s">
        <v>41</v>
      </c>
      <c r="C31" s="46" t="s">
        <v>17</v>
      </c>
      <c r="D31" s="46">
        <v>1</v>
      </c>
      <c r="E31" s="47">
        <v>26220</v>
      </c>
      <c r="F31" s="47">
        <v>26325</v>
      </c>
      <c r="H31" s="26">
        <f t="shared" si="3"/>
        <v>105</v>
      </c>
      <c r="I31" s="26">
        <f t="shared" si="4"/>
        <v>0</v>
      </c>
      <c r="J31" s="26">
        <f t="shared" si="5"/>
        <v>105</v>
      </c>
    </row>
    <row r="32" spans="1:10">
      <c r="A32" s="19">
        <v>45958</v>
      </c>
      <c r="B32" s="46" t="s">
        <v>41</v>
      </c>
      <c r="C32" s="46" t="s">
        <v>17</v>
      </c>
      <c r="D32" s="46">
        <v>1</v>
      </c>
      <c r="E32" s="47">
        <v>25960</v>
      </c>
      <c r="F32" s="47">
        <v>26060</v>
      </c>
      <c r="G32" s="46">
        <v>26260</v>
      </c>
      <c r="H32" s="26">
        <f t="shared" si="3"/>
        <v>100</v>
      </c>
      <c r="I32" s="26">
        <f t="shared" si="4"/>
        <v>200</v>
      </c>
      <c r="J32" s="26">
        <f t="shared" si="5"/>
        <v>300</v>
      </c>
    </row>
    <row r="33" spans="1:10">
      <c r="A33" s="19">
        <v>45957</v>
      </c>
      <c r="B33" s="46" t="s">
        <v>41</v>
      </c>
      <c r="C33" s="46" t="s">
        <v>17</v>
      </c>
      <c r="D33" s="46">
        <v>1</v>
      </c>
      <c r="E33" s="47">
        <v>25800</v>
      </c>
      <c r="F33" s="47">
        <v>25900</v>
      </c>
      <c r="G33" s="46">
        <v>26000</v>
      </c>
      <c r="H33" s="26">
        <f t="shared" si="3"/>
        <v>100</v>
      </c>
      <c r="I33" s="26">
        <f t="shared" si="4"/>
        <v>100</v>
      </c>
      <c r="J33" s="26">
        <f t="shared" si="5"/>
        <v>200</v>
      </c>
    </row>
    <row r="34" spans="1:10">
      <c r="A34" s="19">
        <v>45945</v>
      </c>
      <c r="B34" s="46" t="s">
        <v>45</v>
      </c>
      <c r="C34" s="46" t="s">
        <v>17</v>
      </c>
      <c r="D34" s="46">
        <v>1</v>
      </c>
      <c r="E34" s="47">
        <v>24400</v>
      </c>
      <c r="F34" s="47">
        <v>24200</v>
      </c>
      <c r="H34" s="26">
        <f t="shared" si="3"/>
        <v>-200</v>
      </c>
      <c r="I34" s="26">
        <f t="shared" si="4"/>
        <v>0</v>
      </c>
      <c r="J34" s="26">
        <f t="shared" si="5"/>
        <v>-200</v>
      </c>
    </row>
    <row r="35" spans="1:10">
      <c r="A35" s="19">
        <v>45944</v>
      </c>
      <c r="B35" s="46" t="s">
        <v>45</v>
      </c>
      <c r="C35" s="46" t="s">
        <v>17</v>
      </c>
      <c r="D35" s="46">
        <v>1</v>
      </c>
      <c r="E35" s="47">
        <v>24400</v>
      </c>
      <c r="F35" s="47">
        <v>24480</v>
      </c>
      <c r="H35" s="26">
        <f t="shared" si="3"/>
        <v>80</v>
      </c>
      <c r="I35" s="26">
        <f t="shared" si="4"/>
        <v>0</v>
      </c>
      <c r="J35" s="26">
        <f t="shared" si="5"/>
        <v>80</v>
      </c>
    </row>
    <row r="36" spans="1:10">
      <c r="A36" s="19">
        <v>45943</v>
      </c>
      <c r="B36" s="46" t="s">
        <v>45</v>
      </c>
      <c r="C36" s="46" t="s">
        <v>17</v>
      </c>
      <c r="D36" s="46">
        <v>1</v>
      </c>
      <c r="E36" s="47">
        <v>24470</v>
      </c>
      <c r="F36" s="47">
        <v>24590</v>
      </c>
      <c r="H36" s="26">
        <f t="shared" si="3"/>
        <v>120</v>
      </c>
      <c r="I36" s="26">
        <f t="shared" si="4"/>
        <v>0</v>
      </c>
      <c r="J36" s="26">
        <f t="shared" si="5"/>
        <v>120</v>
      </c>
    </row>
    <row r="37" spans="1:10">
      <c r="A37" s="19">
        <v>45940</v>
      </c>
      <c r="B37" s="46" t="s">
        <v>51</v>
      </c>
      <c r="C37" s="46" t="s">
        <v>17</v>
      </c>
      <c r="D37" s="46">
        <v>1</v>
      </c>
      <c r="E37" s="47">
        <v>46400</v>
      </c>
      <c r="F37" s="47">
        <v>46635</v>
      </c>
      <c r="H37" s="26">
        <f t="shared" si="3"/>
        <v>235</v>
      </c>
      <c r="I37" s="26">
        <f t="shared" si="4"/>
        <v>0</v>
      </c>
      <c r="J37" s="26">
        <f t="shared" si="5"/>
        <v>235</v>
      </c>
    </row>
    <row r="38" spans="1:10">
      <c r="A38" s="19">
        <v>45939</v>
      </c>
      <c r="B38" s="46" t="s">
        <v>45</v>
      </c>
      <c r="C38" s="46" t="s">
        <v>17</v>
      </c>
      <c r="D38" s="46">
        <v>1</v>
      </c>
      <c r="E38" s="47">
        <v>24840</v>
      </c>
      <c r="F38" s="47">
        <v>24640</v>
      </c>
      <c r="H38" s="26">
        <f t="shared" si="3"/>
        <v>-200</v>
      </c>
      <c r="I38" s="26">
        <f t="shared" si="4"/>
        <v>0</v>
      </c>
      <c r="J38" s="26">
        <f t="shared" si="5"/>
        <v>-200</v>
      </c>
    </row>
    <row r="39" spans="1:10">
      <c r="A39" s="19">
        <v>45939</v>
      </c>
      <c r="B39" s="46" t="s">
        <v>51</v>
      </c>
      <c r="C39" s="46" t="s">
        <v>17</v>
      </c>
      <c r="D39" s="46">
        <v>1</v>
      </c>
      <c r="E39" s="47">
        <v>46580</v>
      </c>
      <c r="F39" s="47">
        <v>46280</v>
      </c>
      <c r="H39" s="26">
        <f t="shared" si="3"/>
        <v>-300</v>
      </c>
      <c r="I39" s="26">
        <f t="shared" si="4"/>
        <v>0</v>
      </c>
      <c r="J39" s="26">
        <f t="shared" si="5"/>
        <v>-300</v>
      </c>
    </row>
    <row r="40" spans="1:10">
      <c r="A40" s="19">
        <v>45938</v>
      </c>
      <c r="B40" s="46" t="s">
        <v>41</v>
      </c>
      <c r="C40" s="46" t="s">
        <v>17</v>
      </c>
      <c r="D40" s="46">
        <v>1</v>
      </c>
      <c r="E40" s="47">
        <v>25030</v>
      </c>
      <c r="F40" s="47">
        <v>25130</v>
      </c>
      <c r="G40" s="46">
        <v>25250</v>
      </c>
      <c r="H40" s="26">
        <f t="shared" si="3"/>
        <v>100</v>
      </c>
      <c r="I40" s="26">
        <f t="shared" si="4"/>
        <v>120</v>
      </c>
      <c r="J40" s="26">
        <f t="shared" si="5"/>
        <v>220</v>
      </c>
    </row>
    <row r="41" spans="1:10">
      <c r="A41" s="19">
        <v>45931</v>
      </c>
      <c r="B41" s="46" t="s">
        <v>45</v>
      </c>
      <c r="C41" s="46" t="s">
        <v>14</v>
      </c>
      <c r="D41" s="46">
        <v>1</v>
      </c>
      <c r="E41" s="47">
        <v>24100</v>
      </c>
      <c r="F41" s="47">
        <v>24300</v>
      </c>
      <c r="H41" s="26">
        <f t="shared" si="3"/>
        <v>-200</v>
      </c>
      <c r="I41" s="26">
        <f t="shared" si="4"/>
        <v>0</v>
      </c>
      <c r="J41" s="26">
        <f t="shared" si="5"/>
        <v>-200</v>
      </c>
    </row>
    <row r="42" spans="1:10">
      <c r="A42" s="19">
        <v>45931</v>
      </c>
      <c r="B42" s="46" t="s">
        <v>51</v>
      </c>
      <c r="C42" s="46" t="s">
        <v>17</v>
      </c>
      <c r="D42" s="46">
        <v>1</v>
      </c>
      <c r="E42" s="47">
        <v>46200</v>
      </c>
      <c r="F42" s="47">
        <v>46350</v>
      </c>
      <c r="G42" s="46">
        <v>46560</v>
      </c>
      <c r="H42" s="26">
        <f t="shared" si="3"/>
        <v>150</v>
      </c>
      <c r="I42" s="26">
        <f t="shared" si="4"/>
        <v>210</v>
      </c>
      <c r="J42" s="26">
        <f t="shared" si="5"/>
        <v>360</v>
      </c>
    </row>
    <row r="43" spans="1:10">
      <c r="A43" s="19"/>
      <c r="B43" s="46"/>
      <c r="C43" s="46"/>
      <c r="D43" s="46"/>
      <c r="E43" s="47"/>
      <c r="F43" s="47"/>
    </row>
    <row r="44" spans="1:10">
      <c r="A44" s="19">
        <v>45929</v>
      </c>
      <c r="B44" s="46" t="s">
        <v>45</v>
      </c>
      <c r="C44" s="46" t="s">
        <v>14</v>
      </c>
      <c r="D44" s="46">
        <v>1</v>
      </c>
      <c r="E44" s="47">
        <v>23880</v>
      </c>
      <c r="F44" s="47">
        <v>23795</v>
      </c>
      <c r="H44" s="26">
        <f>(IF(C44="SHORT",E44-F44,IF(C44="LONG",F44-E44)))*D44</f>
        <v>85</v>
      </c>
      <c r="I44" s="26">
        <f>(IF(C44="SHORT",IF(G44="",0,F44-G44),IF(C44="LONG",IF(G44="",0,G44-F44))))*D44</f>
        <v>0</v>
      </c>
      <c r="J44" s="26">
        <f>H44+I44+L44</f>
        <v>85</v>
      </c>
    </row>
    <row r="45" spans="1:10">
      <c r="A45" s="19">
        <v>45926</v>
      </c>
      <c r="B45" s="46" t="s">
        <v>51</v>
      </c>
      <c r="C45" s="46" t="s">
        <v>17</v>
      </c>
      <c r="D45" s="46">
        <v>1</v>
      </c>
      <c r="E45" s="47">
        <v>46120</v>
      </c>
      <c r="F45" s="47">
        <v>46350</v>
      </c>
      <c r="H45" s="26">
        <f>(IF(C45="SHORT",E45-F45,IF(C45="LONG",F45-E45)))*D45</f>
        <v>230</v>
      </c>
      <c r="I45" s="26">
        <f>(IF(C45="SHORT",IF(G45="",0,F45-G45),IF(C45="LONG",IF(G45="",0,G45-F45))))*D45</f>
        <v>0</v>
      </c>
      <c r="J45" s="26">
        <f>H45+I45+L45</f>
        <v>230</v>
      </c>
    </row>
    <row r="46" spans="1:10">
      <c r="A46" s="19">
        <v>45926</v>
      </c>
      <c r="B46" s="46" t="s">
        <v>45</v>
      </c>
      <c r="C46" s="46" t="s">
        <v>17</v>
      </c>
      <c r="D46" s="46">
        <v>1</v>
      </c>
      <c r="E46" s="47">
        <v>23700</v>
      </c>
      <c r="F46" s="47">
        <v>23890</v>
      </c>
      <c r="H46" s="26">
        <f>(IF(C46="SHORT",E46-F46,IF(C46="LONG",F46-E46)))*D46</f>
        <v>190</v>
      </c>
      <c r="I46" s="26">
        <f>(IF(C46="SHORT",IF(G46="",0,F46-G46),IF(C46="LONG",IF(G46="",0,G46-F46))))*D46</f>
        <v>0</v>
      </c>
      <c r="J46" s="26">
        <f>H46+I46+L46</f>
        <v>190</v>
      </c>
    </row>
    <row r="47" spans="1:10">
      <c r="A47" s="19">
        <v>45925</v>
      </c>
      <c r="B47" s="46" t="s">
        <v>45</v>
      </c>
      <c r="C47" s="46" t="s">
        <v>17</v>
      </c>
      <c r="D47" s="46">
        <v>1</v>
      </c>
      <c r="E47" s="47">
        <v>23620</v>
      </c>
      <c r="F47" s="47">
        <v>23720</v>
      </c>
      <c r="H47" s="26">
        <f>(IF(C47="SHORT",E47-F47,IF(C47="LONG",F47-E47)))*D47</f>
        <v>100</v>
      </c>
      <c r="I47" s="26">
        <f>(IF(C47="SHORT",IF(G47="",0,F47-G47),IF(C47="LONG",IF(G47="",0,G47-F47))))*D47</f>
        <v>0</v>
      </c>
      <c r="J47" s="26">
        <f>H47+I47+L47</f>
        <v>100</v>
      </c>
    </row>
    <row r="48" spans="1:10">
      <c r="A48" s="19">
        <v>45924</v>
      </c>
      <c r="B48" s="46" t="s">
        <v>41</v>
      </c>
      <c r="C48" s="46" t="s">
        <v>17</v>
      </c>
      <c r="D48" s="46">
        <v>1</v>
      </c>
      <c r="E48" s="47">
        <v>24860</v>
      </c>
      <c r="F48" s="47">
        <v>24640</v>
      </c>
      <c r="H48" s="26">
        <f>(IF(C48="SHORT",E48-F48,IF(C48="LONG",F48-E48)))*D48</f>
        <v>-220</v>
      </c>
      <c r="I48" s="26">
        <f>(IF(C48="SHORT",IF(G48="",0,F48-G48),IF(C48="LONG",IF(G48="",0,G48-F48))))*D48</f>
        <v>0</v>
      </c>
      <c r="J48" s="26">
        <f>H48+I48+L48</f>
        <v>-220</v>
      </c>
    </row>
    <row r="49" spans="1:10">
      <c r="A49" s="19">
        <v>45922</v>
      </c>
      <c r="B49" s="46" t="s">
        <v>45</v>
      </c>
      <c r="C49" s="46" t="s">
        <v>17</v>
      </c>
      <c r="D49" s="46">
        <v>1</v>
      </c>
      <c r="E49" s="47">
        <v>23740</v>
      </c>
      <c r="F49" s="47">
        <v>23860</v>
      </c>
      <c r="G49" s="46"/>
      <c r="H49" s="26">
        <f t="shared" ref="H49:H53" si="6">(IF(C49="SHORT",E49-F49,IF(C49="LONG",F49-E49)))*D49</f>
        <v>120</v>
      </c>
      <c r="I49" s="26">
        <f t="shared" ref="I49:I53" si="7">(IF(C49="SHORT",IF(G49="",0,F49-G49),IF(C49="LONG",IF(G49="",0,G49-F49))))*D49</f>
        <v>0</v>
      </c>
      <c r="J49" s="26">
        <f t="shared" ref="J49:J53" si="8">H49+I49+L49</f>
        <v>120</v>
      </c>
    </row>
    <row r="50" spans="1:10">
      <c r="A50" s="19">
        <v>45918</v>
      </c>
      <c r="B50" s="46" t="s">
        <v>45</v>
      </c>
      <c r="C50" s="46" t="s">
        <v>14</v>
      </c>
      <c r="D50" s="46">
        <v>1</v>
      </c>
      <c r="E50" s="47">
        <v>23840</v>
      </c>
      <c r="F50" s="47">
        <v>23700</v>
      </c>
      <c r="G50" s="46"/>
      <c r="H50" s="26">
        <f t="shared" si="6"/>
        <v>140</v>
      </c>
      <c r="I50" s="26">
        <f t="shared" si="7"/>
        <v>0</v>
      </c>
      <c r="J50" s="26">
        <f t="shared" si="8"/>
        <v>140</v>
      </c>
    </row>
    <row r="51" spans="1:10">
      <c r="A51" s="19">
        <v>45912</v>
      </c>
      <c r="B51" s="46" t="s">
        <v>45</v>
      </c>
      <c r="C51" s="46" t="s">
        <v>17</v>
      </c>
      <c r="D51" s="46">
        <v>1</v>
      </c>
      <c r="E51" s="47">
        <v>23640</v>
      </c>
      <c r="F51" s="47">
        <v>23740</v>
      </c>
      <c r="G51" s="46">
        <v>23840</v>
      </c>
      <c r="H51" s="26">
        <f t="shared" si="6"/>
        <v>100</v>
      </c>
      <c r="I51" s="26">
        <f t="shared" si="7"/>
        <v>100</v>
      </c>
      <c r="J51" s="26">
        <f t="shared" si="8"/>
        <v>200</v>
      </c>
    </row>
    <row r="52" spans="1:10">
      <c r="A52" s="19">
        <v>45911</v>
      </c>
      <c r="B52" s="46" t="s">
        <v>45</v>
      </c>
      <c r="C52" s="46" t="s">
        <v>17</v>
      </c>
      <c r="D52" s="46">
        <v>1</v>
      </c>
      <c r="E52" s="47">
        <v>23680</v>
      </c>
      <c r="F52" s="47">
        <v>23800</v>
      </c>
      <c r="G52" s="46"/>
      <c r="H52" s="26">
        <f t="shared" si="6"/>
        <v>120</v>
      </c>
      <c r="I52" s="26">
        <f t="shared" si="7"/>
        <v>0</v>
      </c>
      <c r="J52" s="26">
        <f t="shared" si="8"/>
        <v>120</v>
      </c>
    </row>
    <row r="53" spans="1:10">
      <c r="A53" s="19">
        <v>45910</v>
      </c>
      <c r="B53" s="46" t="s">
        <v>45</v>
      </c>
      <c r="C53" s="46" t="s">
        <v>17</v>
      </c>
      <c r="D53" s="46">
        <v>1</v>
      </c>
      <c r="E53" s="47">
        <v>23750</v>
      </c>
      <c r="F53" s="47">
        <v>23850</v>
      </c>
      <c r="G53" s="46"/>
      <c r="H53" s="26">
        <f t="shared" si="6"/>
        <v>100</v>
      </c>
      <c r="I53" s="26">
        <f t="shared" si="7"/>
        <v>0</v>
      </c>
      <c r="J53" s="26">
        <f t="shared" si="8"/>
        <v>100</v>
      </c>
    </row>
    <row r="55" spans="1:10">
      <c r="A55" s="19">
        <v>45891</v>
      </c>
      <c r="B55" s="46" t="s">
        <v>45</v>
      </c>
      <c r="C55" s="46" t="s">
        <v>14</v>
      </c>
      <c r="D55" s="46">
        <v>1</v>
      </c>
      <c r="E55" s="47">
        <v>24380</v>
      </c>
      <c r="F55" s="47">
        <v>24260</v>
      </c>
      <c r="G55" s="46"/>
      <c r="H55" s="26">
        <f>(IF(C55="SHORT",E55-F55,IF(C55="LONG",F55-E55)))*D55</f>
        <v>120</v>
      </c>
      <c r="I55" s="26">
        <f>(IF(C55="SHORT",IF(G55="",0,F55-G55),IF(C55="LONG",IF(G55="",0,G55-F55))))*D55</f>
        <v>0</v>
      </c>
      <c r="J55" s="26">
        <f>H55+I55+L55</f>
        <v>120</v>
      </c>
    </row>
    <row r="56" spans="1:10">
      <c r="A56" s="19">
        <v>45880</v>
      </c>
      <c r="B56" s="46" t="s">
        <v>45</v>
      </c>
      <c r="C56" s="46" t="s">
        <v>17</v>
      </c>
      <c r="D56" s="46">
        <v>1</v>
      </c>
      <c r="E56" s="47">
        <v>24150</v>
      </c>
      <c r="F56" s="47">
        <v>24255</v>
      </c>
      <c r="G56" s="46"/>
      <c r="H56" s="26">
        <f>(IF(C56="SHORT",E56-F56,IF(C56="LONG",F56-E56)))*D56</f>
        <v>105</v>
      </c>
      <c r="I56" s="26">
        <f>(IF(C56="SHORT",IF(G56="",0,F56-G56),IF(C56="LONG",IF(G56="",0,G56-F56))))*D56</f>
        <v>0</v>
      </c>
      <c r="J56" s="26">
        <f>H56+I56+L56</f>
        <v>105</v>
      </c>
    </row>
    <row r="57" spans="1:10">
      <c r="A57" s="19"/>
      <c r="B57" s="46"/>
      <c r="C57" s="46"/>
      <c r="D57" s="46"/>
      <c r="E57" s="47"/>
      <c r="F57" s="47"/>
      <c r="G57" s="46"/>
      <c r="H57" s="26"/>
      <c r="I57" s="26"/>
      <c r="J57" s="26"/>
    </row>
    <row r="58" spans="1:10">
      <c r="A58" s="19">
        <v>45869</v>
      </c>
      <c r="B58" s="46" t="s">
        <v>45</v>
      </c>
      <c r="C58" s="46" t="s">
        <v>17</v>
      </c>
      <c r="D58" s="46">
        <v>1</v>
      </c>
      <c r="E58" s="47">
        <v>24280</v>
      </c>
      <c r="F58" s="47">
        <v>24080</v>
      </c>
      <c r="G58" s="46"/>
      <c r="H58" s="26">
        <f>(IF(C58="SHORT",E58-F58,IF(C58="LONG",F58-E58)))*D58</f>
        <v>-200</v>
      </c>
      <c r="I58" s="26">
        <f>(IF(C58="SHORT",IF(G58="",0,F58-G58),IF(C58="LONG",IF(G58="",0,G58-F58))))*D58</f>
        <v>0</v>
      </c>
      <c r="J58" s="26">
        <f>H58+I58+L58</f>
        <v>-200</v>
      </c>
    </row>
    <row r="59" spans="1:10">
      <c r="A59" s="19">
        <v>45868</v>
      </c>
      <c r="B59" s="46" t="s">
        <v>45</v>
      </c>
      <c r="C59" s="46" t="s">
        <v>17</v>
      </c>
      <c r="D59" s="46">
        <v>1</v>
      </c>
      <c r="E59" s="47">
        <v>24250</v>
      </c>
      <c r="F59" s="47">
        <v>24400</v>
      </c>
      <c r="G59" s="46"/>
      <c r="H59" s="26">
        <f>(IF(C59="SHORT",E59-F59,IF(C59="LONG",F59-E59)))*D59</f>
        <v>150</v>
      </c>
      <c r="I59" s="26">
        <f>(IF(C59="SHORT",IF(G59="",0,F59-G59),IF(C59="LONG",IF(G59="",0,G59-F59))))*D59</f>
        <v>0</v>
      </c>
      <c r="J59" s="26">
        <f>H59+I59+L59</f>
        <v>150</v>
      </c>
    </row>
    <row r="60" spans="1:10">
      <c r="A60" s="19">
        <v>45867</v>
      </c>
      <c r="B60" s="46" t="s">
        <v>45</v>
      </c>
      <c r="C60" s="46" t="s">
        <v>17</v>
      </c>
      <c r="D60" s="46">
        <v>1</v>
      </c>
      <c r="E60" s="47">
        <v>24050</v>
      </c>
      <c r="F60" s="47">
        <v>24150</v>
      </c>
      <c r="G60" s="46">
        <v>24300</v>
      </c>
      <c r="H60" s="26">
        <f>(IF(C60="SHORT",E60-F60,IF(C60="LONG",F60-E60)))*D60</f>
        <v>100</v>
      </c>
      <c r="I60" s="26">
        <f>(IF(C60="SHORT",IF(G60="",0,F60-G60),IF(C60="LONG",IF(G60="",0,G60-F60))))*D60</f>
        <v>150</v>
      </c>
      <c r="J60" s="26">
        <f>H60+I60+L60</f>
        <v>250</v>
      </c>
    </row>
    <row r="61" spans="1:10">
      <c r="A61" s="19">
        <v>45866</v>
      </c>
      <c r="B61" s="46" t="s">
        <v>45</v>
      </c>
      <c r="C61" s="46" t="s">
        <v>14</v>
      </c>
      <c r="D61" s="46">
        <v>1</v>
      </c>
      <c r="E61" s="47">
        <v>24460</v>
      </c>
      <c r="F61" s="47">
        <v>24310</v>
      </c>
      <c r="G61" s="46">
        <v>24110</v>
      </c>
      <c r="H61" s="26">
        <f>(IF(C61="SHORT",E61-F61,IF(C61="LONG",F61-E61)))*D61</f>
        <v>150</v>
      </c>
      <c r="I61" s="26">
        <f>(IF(C61="SHORT",IF(G61="",0,F61-G61),IF(C61="LONG",IF(G61="",0,G61-F61))))*D61</f>
        <v>200</v>
      </c>
      <c r="J61" s="26">
        <f>H61+I61+L61</f>
        <v>350</v>
      </c>
    </row>
    <row r="62" spans="1:10">
      <c r="A62" s="19">
        <v>45863</v>
      </c>
      <c r="B62" s="46" t="s">
        <v>45</v>
      </c>
      <c r="C62" s="46" t="s">
        <v>14</v>
      </c>
      <c r="D62" s="46">
        <v>1</v>
      </c>
      <c r="E62" s="47">
        <v>24260</v>
      </c>
      <c r="F62" s="47">
        <v>24160</v>
      </c>
      <c r="G62" s="46"/>
      <c r="H62" s="26">
        <f t="shared" ref="H62:H63" si="9">(IF(C62="SHORT",E62-F62,IF(C62="LONG",F62-E62)))*D62</f>
        <v>100</v>
      </c>
      <c r="I62" s="26">
        <f t="shared" ref="I62:I63" si="10">(IF(C62="SHORT",IF(G62="",0,F62-G62),IF(C62="LONG",IF(G62="",0,G62-F62))))*D62</f>
        <v>0</v>
      </c>
      <c r="J62" s="26">
        <f t="shared" ref="J62:J63" si="11">H62+I62+L62</f>
        <v>100</v>
      </c>
    </row>
    <row r="63" spans="1:10">
      <c r="A63" s="19">
        <v>45862</v>
      </c>
      <c r="B63" s="46" t="s">
        <v>45</v>
      </c>
      <c r="C63" s="46" t="s">
        <v>14</v>
      </c>
      <c r="D63" s="46">
        <v>1</v>
      </c>
      <c r="E63" s="47">
        <v>24500</v>
      </c>
      <c r="F63" s="47">
        <v>24320</v>
      </c>
      <c r="G63" s="46"/>
      <c r="H63" s="26">
        <f t="shared" si="9"/>
        <v>180</v>
      </c>
      <c r="I63" s="26">
        <f t="shared" si="10"/>
        <v>0</v>
      </c>
      <c r="J63" s="26">
        <f t="shared" si="11"/>
        <v>180</v>
      </c>
    </row>
    <row r="64" spans="1:10">
      <c r="A64" s="19">
        <v>45841</v>
      </c>
      <c r="B64" s="46" t="s">
        <v>45</v>
      </c>
      <c r="C64" s="46" t="s">
        <v>17</v>
      </c>
      <c r="D64" s="46">
        <v>1</v>
      </c>
      <c r="E64" s="47">
        <v>23940</v>
      </c>
      <c r="F64" s="47">
        <v>24100</v>
      </c>
      <c r="G64" s="46"/>
      <c r="H64" s="26">
        <f>(IF(C64="SHORT",E64-F64,IF(C64="LONG",F64-E64)))*D64</f>
        <v>160</v>
      </c>
      <c r="I64" s="26">
        <f>(IF(C64="SHORT",IF(G64="",0,F64-G64),IF(C64="LONG",IF(G64="",0,G64-F64))))*D64</f>
        <v>0</v>
      </c>
      <c r="J64" s="26">
        <f>H64+I64+L64</f>
        <v>160</v>
      </c>
    </row>
    <row r="65" spans="1:10">
      <c r="A65" s="19">
        <v>45839</v>
      </c>
      <c r="B65" s="46" t="s">
        <v>45</v>
      </c>
      <c r="C65" s="46" t="s">
        <v>17</v>
      </c>
      <c r="D65" s="46">
        <v>1</v>
      </c>
      <c r="E65" s="47">
        <v>24060</v>
      </c>
      <c r="F65" s="47">
        <v>23860</v>
      </c>
      <c r="G65" s="46"/>
      <c r="H65" s="26">
        <f>(IF(C65="SHORT",E65-F65,IF(C65="LONG",F65-E65)))*D65</f>
        <v>-200</v>
      </c>
      <c r="I65" s="26">
        <f>(IF(C65="SHORT",IF(G65="",0,F65-G65),IF(C65="LONG",IF(G65="",0,G65-F65))))*D65</f>
        <v>0</v>
      </c>
      <c r="J65" s="26">
        <f>H65+I65+L65</f>
        <v>-200</v>
      </c>
    </row>
    <row r="66" spans="1:10">
      <c r="A66" s="19"/>
      <c r="B66" s="46"/>
      <c r="C66" s="46"/>
      <c r="D66" s="46"/>
      <c r="E66" s="47"/>
      <c r="F66" s="47"/>
      <c r="G66" s="46"/>
      <c r="H66" s="26"/>
      <c r="I66" s="26"/>
      <c r="J66" s="26"/>
    </row>
    <row r="68" spans="1:10">
      <c r="A68" s="19">
        <v>45828</v>
      </c>
      <c r="B68" s="46" t="s">
        <v>41</v>
      </c>
      <c r="C68" s="46" t="s">
        <v>14</v>
      </c>
      <c r="D68" s="46">
        <v>1</v>
      </c>
      <c r="E68" s="47">
        <v>22050</v>
      </c>
      <c r="F68" s="47">
        <v>21920</v>
      </c>
      <c r="G68" s="46"/>
      <c r="H68" s="26">
        <v>130</v>
      </c>
      <c r="I68" s="26">
        <f t="shared" ref="I68:I74" si="12">(IF(C68="SHORT",IF(G68="",0,F68-G68),IF(C68="LONG",IF(G68="",0,G68-F68))))*D68</f>
        <v>0</v>
      </c>
      <c r="J68" s="26">
        <v>130</v>
      </c>
    </row>
    <row r="69" spans="1:10">
      <c r="A69" s="19">
        <v>45828</v>
      </c>
      <c r="B69" s="46" t="s">
        <v>45</v>
      </c>
      <c r="C69" s="46" t="s">
        <v>17</v>
      </c>
      <c r="D69" s="46">
        <v>1</v>
      </c>
      <c r="E69" s="47">
        <v>23350</v>
      </c>
      <c r="F69" s="47">
        <v>23450</v>
      </c>
      <c r="G69" s="46">
        <v>23650</v>
      </c>
      <c r="H69" s="26">
        <f t="shared" ref="H69:H74" si="13">(IF(C69="SHORT",E69-F69,IF(C69="LONG",F69-E69)))*D69</f>
        <v>100</v>
      </c>
      <c r="I69" s="26">
        <f t="shared" si="12"/>
        <v>200</v>
      </c>
      <c r="J69" s="26">
        <f t="shared" ref="J69:J74" si="14">H69+I69+L69</f>
        <v>300</v>
      </c>
    </row>
    <row r="70" spans="1:10">
      <c r="A70" s="19">
        <v>45826</v>
      </c>
      <c r="B70" s="46" t="s">
        <v>45</v>
      </c>
      <c r="C70" s="46" t="s">
        <v>17</v>
      </c>
      <c r="D70" s="46">
        <v>1</v>
      </c>
      <c r="E70" s="47">
        <v>23440</v>
      </c>
      <c r="F70" s="47">
        <v>23540</v>
      </c>
      <c r="G70" s="46">
        <v>23640</v>
      </c>
      <c r="H70" s="26">
        <f t="shared" si="13"/>
        <v>100</v>
      </c>
      <c r="I70" s="26">
        <f t="shared" si="12"/>
        <v>100</v>
      </c>
      <c r="J70" s="26">
        <f t="shared" si="14"/>
        <v>200</v>
      </c>
    </row>
    <row r="71" spans="1:10">
      <c r="A71" s="19">
        <v>45820</v>
      </c>
      <c r="B71" s="46" t="s">
        <v>45</v>
      </c>
      <c r="C71" s="46" t="s">
        <v>17</v>
      </c>
      <c r="D71" s="46">
        <v>1</v>
      </c>
      <c r="E71" s="47">
        <v>23780</v>
      </c>
      <c r="F71" s="47">
        <v>23880</v>
      </c>
      <c r="G71" s="46"/>
      <c r="H71" s="26">
        <f t="shared" si="13"/>
        <v>100</v>
      </c>
      <c r="I71" s="26">
        <f t="shared" si="12"/>
        <v>0</v>
      </c>
      <c r="J71" s="26">
        <f t="shared" si="14"/>
        <v>100</v>
      </c>
    </row>
    <row r="72" spans="1:10">
      <c r="A72" s="19">
        <v>45813</v>
      </c>
      <c r="B72" s="46" t="s">
        <v>45</v>
      </c>
      <c r="C72" s="46" t="s">
        <v>14</v>
      </c>
      <c r="D72" s="46">
        <v>1</v>
      </c>
      <c r="E72" s="47">
        <v>24300</v>
      </c>
      <c r="F72" s="47">
        <v>24200</v>
      </c>
      <c r="G72" s="46"/>
      <c r="H72" s="26">
        <f t="shared" si="13"/>
        <v>100</v>
      </c>
      <c r="I72" s="26">
        <f t="shared" si="12"/>
        <v>0</v>
      </c>
      <c r="J72" s="26">
        <f t="shared" si="14"/>
        <v>100</v>
      </c>
    </row>
    <row r="73" spans="1:10">
      <c r="A73" s="19">
        <v>45812</v>
      </c>
      <c r="B73" s="46" t="s">
        <v>45</v>
      </c>
      <c r="C73" s="46" t="s">
        <v>14</v>
      </c>
      <c r="D73" s="46">
        <v>1</v>
      </c>
      <c r="E73" s="47">
        <v>24270</v>
      </c>
      <c r="F73" s="47">
        <v>24150</v>
      </c>
      <c r="G73" s="46"/>
      <c r="H73" s="26">
        <f t="shared" si="13"/>
        <v>120</v>
      </c>
      <c r="I73" s="26">
        <f t="shared" si="12"/>
        <v>0</v>
      </c>
      <c r="J73" s="26">
        <f t="shared" si="14"/>
        <v>120</v>
      </c>
    </row>
    <row r="74" spans="1:10">
      <c r="A74" s="19">
        <v>45811</v>
      </c>
      <c r="B74" s="46" t="s">
        <v>45</v>
      </c>
      <c r="C74" s="46" t="s">
        <v>17</v>
      </c>
      <c r="D74" s="46">
        <v>1</v>
      </c>
      <c r="E74" s="47">
        <v>23890</v>
      </c>
      <c r="F74" s="47">
        <v>23990</v>
      </c>
      <c r="G74" s="46"/>
      <c r="H74" s="26">
        <f t="shared" si="13"/>
        <v>100</v>
      </c>
      <c r="I74" s="26">
        <f t="shared" si="12"/>
        <v>0</v>
      </c>
      <c r="J74" s="26">
        <f t="shared" si="14"/>
        <v>100</v>
      </c>
    </row>
    <row r="75" spans="1:10">
      <c r="A75" s="19"/>
      <c r="B75" s="46"/>
      <c r="C75" s="46"/>
      <c r="D75" s="46"/>
      <c r="E75" s="47"/>
      <c r="F75" s="47"/>
      <c r="G75" s="46"/>
      <c r="H75" s="26"/>
      <c r="I75" s="26"/>
      <c r="J75" s="26"/>
    </row>
    <row r="76" spans="1:10">
      <c r="A76" s="19">
        <v>45807</v>
      </c>
      <c r="B76" s="46" t="s">
        <v>41</v>
      </c>
      <c r="C76" s="46" t="s">
        <v>14</v>
      </c>
      <c r="D76" s="46">
        <v>1</v>
      </c>
      <c r="E76" s="47">
        <v>21400</v>
      </c>
      <c r="F76" s="47">
        <v>21280</v>
      </c>
      <c r="G76" s="46"/>
      <c r="H76" s="26">
        <v>120</v>
      </c>
      <c r="I76" s="26">
        <f t="shared" ref="I76" si="15">(IF(C76="SHORT",IF(G76="",0,F76-G76),IF(C76="LONG",IF(G76="",0,G76-F76))))*D76</f>
        <v>0</v>
      </c>
      <c r="J76" s="26">
        <v>120</v>
      </c>
    </row>
    <row r="77" spans="1:10">
      <c r="A77" s="19">
        <v>45807</v>
      </c>
      <c r="B77" s="46" t="s">
        <v>45</v>
      </c>
      <c r="C77" s="46" t="s">
        <v>17</v>
      </c>
      <c r="D77" s="46">
        <v>1</v>
      </c>
      <c r="E77" s="47">
        <v>24090</v>
      </c>
      <c r="F77" s="47"/>
      <c r="G77" s="46"/>
      <c r="H77" s="26"/>
      <c r="I77" s="26"/>
      <c r="J77" s="26" t="s">
        <v>47</v>
      </c>
    </row>
    <row r="78" spans="1:10">
      <c r="A78" s="19">
        <v>45806</v>
      </c>
      <c r="B78" s="46" t="s">
        <v>45</v>
      </c>
      <c r="C78" s="46" t="s">
        <v>14</v>
      </c>
      <c r="D78" s="46">
        <v>1</v>
      </c>
      <c r="E78" s="47">
        <v>24390</v>
      </c>
      <c r="F78" s="47">
        <v>24120</v>
      </c>
      <c r="G78" s="46">
        <v>23950</v>
      </c>
      <c r="H78" s="26">
        <f>(IF(C78="SHORT",E78-F78,IF(C78="LONG",F78-E78)))*D78</f>
        <v>270</v>
      </c>
      <c r="I78" s="26">
        <f>(IF(C78="SHORT",IF(G78="",0,F78-G78),IF(C78="LONG",IF(G78="",0,G78-F78))))*D78</f>
        <v>170</v>
      </c>
      <c r="J78" s="26">
        <f>H78+I78+L78</f>
        <v>440</v>
      </c>
    </row>
    <row r="79" spans="1:10">
      <c r="A79" s="19">
        <v>45805</v>
      </c>
      <c r="B79" s="46" t="s">
        <v>45</v>
      </c>
      <c r="C79" s="46" t="s">
        <v>14</v>
      </c>
      <c r="D79" s="46">
        <v>1</v>
      </c>
      <c r="E79" s="47">
        <v>24200</v>
      </c>
      <c r="F79" s="47">
        <v>24060</v>
      </c>
      <c r="G79" s="46"/>
      <c r="H79" s="26">
        <f>(IF(C79="SHORT",E79-F79,IF(C79="LONG",F79-E79)))*D79</f>
        <v>140</v>
      </c>
      <c r="I79" s="26">
        <f>(IF(C79="SHORT",IF(G79="",0,F79-G79),IF(C79="LONG",IF(G79="",0,G79-F79))))*D79</f>
        <v>0</v>
      </c>
      <c r="J79" s="26">
        <f>H79+I79+L79</f>
        <v>140</v>
      </c>
    </row>
    <row r="80" spans="1:10">
      <c r="A80" s="19">
        <v>45804</v>
      </c>
      <c r="B80" s="46" t="s">
        <v>45</v>
      </c>
      <c r="C80" s="46" t="s">
        <v>14</v>
      </c>
      <c r="D80" s="46">
        <v>1</v>
      </c>
      <c r="E80" s="47">
        <v>24180</v>
      </c>
      <c r="F80" s="47">
        <v>24060</v>
      </c>
      <c r="G80" s="46"/>
      <c r="H80" s="26">
        <f>(IF(C80="SHORT",E80-F80,IF(C80="LONG",F80-E80)))*D80</f>
        <v>120</v>
      </c>
      <c r="I80" s="26">
        <f>(IF(C80="SHORT",IF(G80="",0,F80-G80),IF(C80="LONG",IF(G80="",0,G80-F80))))*D80</f>
        <v>0</v>
      </c>
      <c r="J80" s="26">
        <f>H80+I80+L80</f>
        <v>120</v>
      </c>
    </row>
    <row r="81" spans="1:10">
      <c r="A81" s="19">
        <v>45803</v>
      </c>
      <c r="B81" s="46" t="s">
        <v>45</v>
      </c>
      <c r="C81" s="46" t="s">
        <v>17</v>
      </c>
      <c r="D81" s="46">
        <v>1</v>
      </c>
      <c r="E81" s="47">
        <v>24000</v>
      </c>
      <c r="F81" s="47">
        <v>24150</v>
      </c>
      <c r="G81" s="46">
        <v>24300</v>
      </c>
      <c r="H81" s="26">
        <f>(IF(C81="SHORT",E81-F81,IF(C81="LONG",F81-E81)))*D81</f>
        <v>150</v>
      </c>
      <c r="I81" s="26">
        <f>(IF(C81="SHORT",IF(G81="",0,F81-G81),IF(C81="LONG",IF(G81="",0,G81-F81))))*D81</f>
        <v>150</v>
      </c>
      <c r="J81" s="26">
        <f>H81+I81+L81</f>
        <v>300</v>
      </c>
    </row>
    <row r="82" spans="1:10">
      <c r="A82" s="19">
        <v>45800</v>
      </c>
      <c r="B82" s="46" t="s">
        <v>41</v>
      </c>
      <c r="C82" s="46" t="s">
        <v>14</v>
      </c>
      <c r="D82" s="46">
        <v>1</v>
      </c>
      <c r="E82" s="47">
        <v>20950</v>
      </c>
      <c r="F82" s="47">
        <v>0</v>
      </c>
      <c r="G82" s="46"/>
      <c r="H82" s="26">
        <v>0</v>
      </c>
      <c r="I82" s="26">
        <f t="shared" ref="I82" si="16">(IF(C82="SHORT",IF(G82="",0,F82-G82),IF(C82="LONG",IF(G82="",0,G82-F82))))*D82</f>
        <v>0</v>
      </c>
      <c r="J82" s="26">
        <v>0</v>
      </c>
    </row>
    <row r="83" spans="1:10">
      <c r="A83" s="19">
        <v>45800</v>
      </c>
      <c r="B83" s="46" t="s">
        <v>45</v>
      </c>
      <c r="C83" s="46" t="s">
        <v>14</v>
      </c>
      <c r="D83" s="46">
        <v>1</v>
      </c>
      <c r="E83" s="47">
        <v>24160</v>
      </c>
      <c r="F83" s="47">
        <v>24000</v>
      </c>
      <c r="G83" s="46">
        <v>23800</v>
      </c>
      <c r="H83" s="26">
        <f>(IF(C83="SHORT",E83-F83,IF(C83="LONG",F83-E83)))*D83</f>
        <v>160</v>
      </c>
      <c r="I83" s="26">
        <f>(IF(C83="SHORT",IF(G83="",0,F83-G83),IF(C83="LONG",IF(G83="",0,G83-F83))))*D83</f>
        <v>200</v>
      </c>
      <c r="J83" s="26">
        <f>H83+I83+L83</f>
        <v>360</v>
      </c>
    </row>
    <row r="84" spans="1:10">
      <c r="A84" s="19">
        <v>45798</v>
      </c>
      <c r="B84" s="46" t="s">
        <v>45</v>
      </c>
      <c r="C84" s="46" t="s">
        <v>17</v>
      </c>
      <c r="D84" s="46">
        <v>1</v>
      </c>
      <c r="E84" s="47">
        <v>24000</v>
      </c>
      <c r="F84" s="47">
        <v>24120</v>
      </c>
      <c r="G84" s="46">
        <v>24112</v>
      </c>
      <c r="H84" s="26">
        <f>(IF(C84="SHORT",E84-F84,IF(C84="LONG",F84-E84)))*D84</f>
        <v>120</v>
      </c>
      <c r="I84" s="26">
        <f>(IF(C84="SHORT",IF(G84="",0,F84-G84),IF(C84="LONG",IF(G84="",0,G84-F84))))*D84</f>
        <v>-8</v>
      </c>
      <c r="J84" s="26">
        <f>H84+I84+L84</f>
        <v>112</v>
      </c>
    </row>
    <row r="85" spans="1:10">
      <c r="A85" s="19">
        <v>45796</v>
      </c>
      <c r="B85" s="46" t="s">
        <v>45</v>
      </c>
      <c r="C85" s="46" t="s">
        <v>14</v>
      </c>
      <c r="D85" s="46">
        <v>1</v>
      </c>
      <c r="E85" s="47">
        <v>23840</v>
      </c>
      <c r="F85" s="47">
        <v>24040</v>
      </c>
      <c r="G85" s="46"/>
      <c r="H85" s="26">
        <f>(IF(C85="SHORT",E85-F85,IF(C85="LONG",F85-E85)))*D85</f>
        <v>-200</v>
      </c>
      <c r="I85" s="26">
        <f>(IF(C85="SHORT",IF(G85="",0,F85-G85),IF(C85="LONG",IF(G85="",0,G85-F85))))*D85</f>
        <v>0</v>
      </c>
      <c r="J85" s="26">
        <f>H85+I85+L85</f>
        <v>-200</v>
      </c>
    </row>
    <row r="86" spans="1:10">
      <c r="A86" s="19">
        <v>45796</v>
      </c>
      <c r="B86" s="46" t="s">
        <v>41</v>
      </c>
      <c r="C86" s="46" t="s">
        <v>14</v>
      </c>
      <c r="D86" s="46">
        <v>1</v>
      </c>
      <c r="E86" s="47">
        <v>21180</v>
      </c>
      <c r="F86" s="47">
        <v>21430</v>
      </c>
      <c r="G86" s="46"/>
      <c r="H86" s="26">
        <v>-250</v>
      </c>
      <c r="I86" s="26">
        <f t="shared" ref="I86" si="17">(IF(C86="SHORT",IF(G86="",0,F86-G86),IF(C86="LONG",IF(G86="",0,G86-F86))))*D86</f>
        <v>0</v>
      </c>
      <c r="J86" s="26">
        <v>-250</v>
      </c>
    </row>
    <row r="87" spans="1:10">
      <c r="A87" s="19">
        <v>45792</v>
      </c>
      <c r="B87" s="46" t="s">
        <v>45</v>
      </c>
      <c r="C87" s="46" t="s">
        <v>14</v>
      </c>
      <c r="D87" s="46">
        <v>1</v>
      </c>
      <c r="E87" s="47">
        <v>23670</v>
      </c>
      <c r="F87" s="47">
        <v>23870</v>
      </c>
      <c r="G87" s="46"/>
      <c r="H87" s="26">
        <f t="shared" ref="H87:H92" si="18">(IF(C87="SHORT",E87-F87,IF(C87="LONG",F87-E87)))*D87</f>
        <v>-200</v>
      </c>
      <c r="I87" s="26">
        <f t="shared" ref="I87:I92" si="19">(IF(C87="SHORT",IF(G87="",0,F87-G87),IF(C87="LONG",IF(G87="",0,G87-F87))))*D87</f>
        <v>0</v>
      </c>
      <c r="J87" s="26">
        <f t="shared" ref="J87:J92" si="20">H87+I87+L87</f>
        <v>-200</v>
      </c>
    </row>
    <row r="88" spans="1:10">
      <c r="A88" s="19">
        <v>45791</v>
      </c>
      <c r="B88" s="46" t="s">
        <v>45</v>
      </c>
      <c r="C88" s="46" t="s">
        <v>17</v>
      </c>
      <c r="D88" s="46">
        <v>1</v>
      </c>
      <c r="E88" s="47">
        <v>23650</v>
      </c>
      <c r="F88" s="47">
        <v>23770</v>
      </c>
      <c r="G88" s="46"/>
      <c r="H88" s="26">
        <f t="shared" si="18"/>
        <v>120</v>
      </c>
      <c r="I88" s="26">
        <f t="shared" si="19"/>
        <v>0</v>
      </c>
      <c r="J88" s="26">
        <f t="shared" si="20"/>
        <v>120</v>
      </c>
    </row>
    <row r="89" spans="1:10">
      <c r="A89" s="19">
        <v>45790</v>
      </c>
      <c r="B89" s="46" t="s">
        <v>45</v>
      </c>
      <c r="C89" s="46" t="s">
        <v>17</v>
      </c>
      <c r="D89" s="46">
        <v>1</v>
      </c>
      <c r="E89" s="47">
        <v>23640</v>
      </c>
      <c r="F89" s="47">
        <v>23785</v>
      </c>
      <c r="G89" s="46"/>
      <c r="H89" s="26">
        <f t="shared" si="18"/>
        <v>145</v>
      </c>
      <c r="I89" s="26">
        <f t="shared" si="19"/>
        <v>0</v>
      </c>
      <c r="J89" s="26">
        <f t="shared" si="20"/>
        <v>145</v>
      </c>
    </row>
    <row r="90" spans="1:10">
      <c r="A90" s="19">
        <v>45785</v>
      </c>
      <c r="B90" s="46" t="s">
        <v>45</v>
      </c>
      <c r="C90" s="46" t="s">
        <v>14</v>
      </c>
      <c r="D90" s="46">
        <v>1</v>
      </c>
      <c r="E90" s="47">
        <v>23420</v>
      </c>
      <c r="F90" s="47">
        <v>23620</v>
      </c>
      <c r="G90" s="46"/>
      <c r="H90" s="26">
        <f t="shared" si="18"/>
        <v>-200</v>
      </c>
      <c r="I90" s="26">
        <f t="shared" si="19"/>
        <v>0</v>
      </c>
      <c r="J90" s="26">
        <f t="shared" si="20"/>
        <v>-200</v>
      </c>
    </row>
    <row r="91" spans="1:10">
      <c r="A91" s="19">
        <v>45784</v>
      </c>
      <c r="B91" s="46" t="s">
        <v>45</v>
      </c>
      <c r="C91" s="46" t="s">
        <v>17</v>
      </c>
      <c r="D91" s="46">
        <v>1</v>
      </c>
      <c r="E91" s="47">
        <v>23350</v>
      </c>
      <c r="F91" s="47">
        <v>23480</v>
      </c>
      <c r="G91" s="46"/>
      <c r="H91" s="26">
        <f t="shared" si="18"/>
        <v>130</v>
      </c>
      <c r="I91" s="26">
        <f t="shared" si="19"/>
        <v>0</v>
      </c>
      <c r="J91" s="26">
        <f t="shared" si="20"/>
        <v>130</v>
      </c>
    </row>
    <row r="92" spans="1:10">
      <c r="A92" s="19">
        <v>45783</v>
      </c>
      <c r="B92" s="46" t="s">
        <v>45</v>
      </c>
      <c r="C92" s="46" t="s">
        <v>14</v>
      </c>
      <c r="D92" s="46">
        <v>1</v>
      </c>
      <c r="E92" s="47">
        <v>23320</v>
      </c>
      <c r="F92" s="47">
        <v>23200</v>
      </c>
      <c r="G92" s="46">
        <v>23000</v>
      </c>
      <c r="H92" s="26">
        <f t="shared" si="18"/>
        <v>120</v>
      </c>
      <c r="I92" s="26">
        <f t="shared" si="19"/>
        <v>200</v>
      </c>
      <c r="J92" s="26">
        <f t="shared" si="20"/>
        <v>320</v>
      </c>
    </row>
    <row r="93" spans="1:10">
      <c r="A93" s="19"/>
      <c r="B93" s="46"/>
      <c r="C93" s="46"/>
      <c r="D93" s="46"/>
      <c r="E93" s="47"/>
      <c r="F93" s="47"/>
      <c r="G93" s="46"/>
      <c r="H93" s="26"/>
      <c r="I93" s="26"/>
      <c r="J93" s="26"/>
    </row>
    <row r="94" spans="1:10">
      <c r="A94" s="19">
        <v>45777</v>
      </c>
      <c r="B94" s="46" t="s">
        <v>45</v>
      </c>
      <c r="C94" s="46" t="s">
        <v>17</v>
      </c>
      <c r="D94" s="46">
        <v>1</v>
      </c>
      <c r="E94" s="47">
        <v>22480</v>
      </c>
      <c r="F94" s="47">
        <v>22600</v>
      </c>
      <c r="G94" s="46">
        <v>22700</v>
      </c>
      <c r="H94" s="26">
        <f t="shared" ref="H94:H101" si="21">(IF(C94="SHORT",E94-F94,IF(C94="LONG",F94-E94)))*D94</f>
        <v>120</v>
      </c>
      <c r="I94" s="26">
        <f t="shared" ref="I94:I100" si="22">(IF(C94="SHORT",IF(G94="",0,F94-G94),IF(C94="LONG",IF(G94="",0,G94-F94))))*D94</f>
        <v>100</v>
      </c>
      <c r="J94" s="26">
        <f t="shared" ref="J94:J100" si="23">H94+I94+L94</f>
        <v>220</v>
      </c>
    </row>
    <row r="95" spans="1:10">
      <c r="A95" s="19">
        <v>45776</v>
      </c>
      <c r="B95" s="46" t="s">
        <v>45</v>
      </c>
      <c r="C95" s="46" t="s">
        <v>17</v>
      </c>
      <c r="D95" s="46">
        <v>1</v>
      </c>
      <c r="E95" s="47">
        <v>22460</v>
      </c>
      <c r="F95" s="47">
        <v>22560</v>
      </c>
      <c r="G95" s="46">
        <v>22660</v>
      </c>
      <c r="H95" s="26">
        <f t="shared" si="21"/>
        <v>100</v>
      </c>
      <c r="I95" s="26">
        <f t="shared" si="22"/>
        <v>100</v>
      </c>
      <c r="J95" s="26">
        <f t="shared" si="23"/>
        <v>200</v>
      </c>
    </row>
    <row r="96" spans="1:10">
      <c r="A96" s="19">
        <v>45771</v>
      </c>
      <c r="B96" s="46" t="s">
        <v>45</v>
      </c>
      <c r="C96" s="46" t="s">
        <v>17</v>
      </c>
      <c r="D96" s="46">
        <v>1</v>
      </c>
      <c r="E96" s="47">
        <v>22030</v>
      </c>
      <c r="F96" s="47">
        <v>22150</v>
      </c>
      <c r="G96" s="46">
        <v>22250</v>
      </c>
      <c r="H96" s="26">
        <f t="shared" si="21"/>
        <v>120</v>
      </c>
      <c r="I96" s="26">
        <f t="shared" si="22"/>
        <v>100</v>
      </c>
      <c r="J96" s="26">
        <f t="shared" si="23"/>
        <v>220</v>
      </c>
    </row>
    <row r="97" spans="1:10">
      <c r="A97" s="19">
        <v>45770</v>
      </c>
      <c r="B97" s="46" t="s">
        <v>45</v>
      </c>
      <c r="C97" s="46" t="s">
        <v>17</v>
      </c>
      <c r="D97" s="46">
        <v>1</v>
      </c>
      <c r="E97" s="47">
        <v>21950</v>
      </c>
      <c r="F97" s="47">
        <v>22050</v>
      </c>
      <c r="G97" s="46">
        <v>22200</v>
      </c>
      <c r="H97" s="26">
        <f t="shared" si="21"/>
        <v>100</v>
      </c>
      <c r="I97" s="26">
        <f t="shared" si="22"/>
        <v>150</v>
      </c>
      <c r="J97" s="26">
        <f t="shared" si="23"/>
        <v>250</v>
      </c>
    </row>
    <row r="98" spans="1:10">
      <c r="A98" s="19">
        <v>45769</v>
      </c>
      <c r="B98" s="46" t="s">
        <v>45</v>
      </c>
      <c r="C98" s="46" t="s">
        <v>17</v>
      </c>
      <c r="D98" s="46">
        <v>1</v>
      </c>
      <c r="E98" s="47">
        <v>21230</v>
      </c>
      <c r="F98" s="47">
        <v>21350</v>
      </c>
      <c r="G98" s="46">
        <v>21450</v>
      </c>
      <c r="H98" s="26">
        <f t="shared" si="21"/>
        <v>120</v>
      </c>
      <c r="I98" s="26">
        <f t="shared" si="22"/>
        <v>100</v>
      </c>
      <c r="J98" s="26">
        <f t="shared" si="23"/>
        <v>220</v>
      </c>
    </row>
    <row r="99" spans="1:10">
      <c r="A99" s="19">
        <v>45764</v>
      </c>
      <c r="B99" s="46" t="s">
        <v>45</v>
      </c>
      <c r="C99" s="46" t="s">
        <v>17</v>
      </c>
      <c r="D99" s="46">
        <v>1</v>
      </c>
      <c r="E99" s="47">
        <v>21400</v>
      </c>
      <c r="F99" s="47">
        <v>21500</v>
      </c>
      <c r="G99" s="46"/>
      <c r="H99" s="26">
        <f t="shared" si="21"/>
        <v>100</v>
      </c>
      <c r="I99" s="26">
        <f t="shared" si="22"/>
        <v>0</v>
      </c>
      <c r="J99" s="26">
        <f t="shared" si="23"/>
        <v>100</v>
      </c>
    </row>
    <row r="100" spans="1:10">
      <c r="A100" s="19">
        <v>45762</v>
      </c>
      <c r="B100" s="46" t="s">
        <v>45</v>
      </c>
      <c r="C100" s="46" t="s">
        <v>17</v>
      </c>
      <c r="D100" s="46">
        <v>1</v>
      </c>
      <c r="E100" s="47">
        <v>21120</v>
      </c>
      <c r="F100" s="47">
        <v>21220</v>
      </c>
      <c r="G100" s="46">
        <v>21320</v>
      </c>
      <c r="H100" s="26">
        <f t="shared" si="21"/>
        <v>100</v>
      </c>
      <c r="I100" s="26">
        <f t="shared" si="22"/>
        <v>100</v>
      </c>
      <c r="J100" s="26">
        <f t="shared" si="23"/>
        <v>200</v>
      </c>
    </row>
    <row r="101" spans="1:10">
      <c r="A101" s="19">
        <v>45758</v>
      </c>
      <c r="B101" s="46" t="s">
        <v>45</v>
      </c>
      <c r="C101" s="46" t="s">
        <v>14</v>
      </c>
      <c r="D101" s="46">
        <v>1</v>
      </c>
      <c r="E101" s="47">
        <v>20400</v>
      </c>
      <c r="F101" s="47">
        <v>20380</v>
      </c>
      <c r="G101" s="46"/>
      <c r="H101" s="26">
        <f t="shared" si="21"/>
        <v>20</v>
      </c>
      <c r="I101" s="26">
        <f t="shared" ref="I101:I107" si="24">(IF(C101="SHORT",IF(G101="",0,F101-G101),IF(C101="LONG",IF(G101="",0,G101-F101))))*D101</f>
        <v>0</v>
      </c>
      <c r="J101" s="26">
        <f t="shared" ref="J101:J107" si="25">H101+I101+L101</f>
        <v>20</v>
      </c>
    </row>
    <row r="102" spans="1:10">
      <c r="A102" s="19">
        <v>45756</v>
      </c>
      <c r="B102" s="46" t="s">
        <v>41</v>
      </c>
      <c r="C102" s="46" t="s">
        <v>17</v>
      </c>
      <c r="D102" s="46">
        <v>1</v>
      </c>
      <c r="E102" s="46">
        <v>17200</v>
      </c>
      <c r="F102" s="47">
        <v>17350</v>
      </c>
      <c r="G102" s="46"/>
      <c r="H102" s="26">
        <v>150</v>
      </c>
      <c r="I102" s="26">
        <f t="shared" si="24"/>
        <v>0</v>
      </c>
      <c r="J102" s="26">
        <f t="shared" si="25"/>
        <v>150</v>
      </c>
    </row>
    <row r="103" spans="1:10">
      <c r="A103" s="19">
        <v>45756</v>
      </c>
      <c r="B103" s="46" t="s">
        <v>45</v>
      </c>
      <c r="C103" s="46" t="s">
        <v>17</v>
      </c>
      <c r="D103" s="46">
        <v>1</v>
      </c>
      <c r="E103" s="47">
        <v>20060</v>
      </c>
      <c r="F103" s="47">
        <v>20190</v>
      </c>
      <c r="G103" s="46"/>
      <c r="H103" s="26">
        <f>(IF(C103="SHORT",E103-F103,IF(C103="LONG",F103-E103)))*D103</f>
        <v>130</v>
      </c>
      <c r="I103" s="26">
        <f t="shared" si="24"/>
        <v>0</v>
      </c>
      <c r="J103" s="26">
        <f t="shared" si="25"/>
        <v>130</v>
      </c>
    </row>
    <row r="104" spans="1:10">
      <c r="A104" s="19">
        <v>45754</v>
      </c>
      <c r="B104" s="46" t="s">
        <v>45</v>
      </c>
      <c r="C104" s="46" t="s">
        <v>14</v>
      </c>
      <c r="D104" s="46">
        <v>1</v>
      </c>
      <c r="E104" s="47">
        <v>19220</v>
      </c>
      <c r="F104" s="47">
        <v>19420</v>
      </c>
      <c r="G104" s="46"/>
      <c r="H104" s="26">
        <f>(IF(C104="SHORT",E104-F104,IF(C104="LONG",F104-E104)))*D104</f>
        <v>-200</v>
      </c>
      <c r="I104" s="26">
        <f t="shared" si="24"/>
        <v>0</v>
      </c>
      <c r="J104" s="26">
        <f t="shared" si="25"/>
        <v>-200</v>
      </c>
    </row>
    <row r="105" spans="1:10">
      <c r="A105" s="19">
        <v>45750</v>
      </c>
      <c r="B105" s="46" t="s">
        <v>45</v>
      </c>
      <c r="C105" s="46" t="s">
        <v>17</v>
      </c>
      <c r="D105" s="46">
        <v>1</v>
      </c>
      <c r="E105" s="46">
        <v>22140</v>
      </c>
      <c r="F105" s="47">
        <v>22160</v>
      </c>
      <c r="G105" s="46"/>
      <c r="H105" s="26">
        <f>(IF(C105="SHORT",E105-F105,IF(C105="LONG",F105-E105)))*D105</f>
        <v>20</v>
      </c>
      <c r="I105" s="26">
        <f t="shared" si="24"/>
        <v>0</v>
      </c>
      <c r="J105" s="26">
        <f t="shared" si="25"/>
        <v>20</v>
      </c>
    </row>
    <row r="106" spans="1:10">
      <c r="A106" s="19">
        <v>45749</v>
      </c>
      <c r="B106" s="46" t="s">
        <v>45</v>
      </c>
      <c r="C106" s="46" t="s">
        <v>17</v>
      </c>
      <c r="D106" s="46">
        <v>1</v>
      </c>
      <c r="E106" s="47">
        <v>22520</v>
      </c>
      <c r="F106" s="47">
        <v>22670</v>
      </c>
      <c r="G106" s="46">
        <v>22770</v>
      </c>
      <c r="H106" s="26">
        <f>(IF(C106="SHORT",E106-F106,IF(C106="LONG",F106-E106)))*D106</f>
        <v>150</v>
      </c>
      <c r="I106" s="26">
        <f t="shared" si="24"/>
        <v>100</v>
      </c>
      <c r="J106" s="26">
        <f t="shared" si="25"/>
        <v>250</v>
      </c>
    </row>
    <row r="107" spans="1:10">
      <c r="A107" s="19">
        <v>45748</v>
      </c>
      <c r="B107" s="46" t="s">
        <v>45</v>
      </c>
      <c r="C107" s="46" t="s">
        <v>17</v>
      </c>
      <c r="D107" s="46">
        <v>1</v>
      </c>
      <c r="E107" s="47">
        <v>22580</v>
      </c>
      <c r="F107" s="47">
        <v>22680</v>
      </c>
      <c r="G107" s="46">
        <v>22780</v>
      </c>
      <c r="H107" s="26">
        <f>(IF(C107="SHORT",E107-F107,IF(C107="LONG",F107-E107)))*D107</f>
        <v>100</v>
      </c>
      <c r="I107" s="26">
        <f t="shared" si="24"/>
        <v>100</v>
      </c>
      <c r="J107" s="26">
        <f t="shared" si="25"/>
        <v>200</v>
      </c>
    </row>
    <row r="108" spans="1:10">
      <c r="A108" s="19"/>
      <c r="B108" s="46"/>
      <c r="C108" s="46"/>
      <c r="D108" s="46"/>
      <c r="E108" s="47"/>
      <c r="F108" s="47"/>
      <c r="G108" s="46"/>
      <c r="H108" s="26"/>
      <c r="I108" s="26"/>
      <c r="J108" s="26"/>
    </row>
    <row r="109" spans="1:10">
      <c r="A109" s="19">
        <v>45742</v>
      </c>
      <c r="B109" s="46" t="s">
        <v>41</v>
      </c>
      <c r="C109" s="253" t="s">
        <v>17</v>
      </c>
      <c r="D109" s="46">
        <v>1</v>
      </c>
      <c r="E109" s="47">
        <v>20415</v>
      </c>
      <c r="F109" s="47">
        <v>20185</v>
      </c>
      <c r="G109" s="46">
        <v>0</v>
      </c>
      <c r="H109" s="23">
        <v>-230</v>
      </c>
      <c r="I109" s="23">
        <v>0</v>
      </c>
      <c r="J109" s="23">
        <v>-230</v>
      </c>
    </row>
    <row r="110" spans="1:10">
      <c r="A110" s="19">
        <v>45742</v>
      </c>
      <c r="B110" s="46" t="s">
        <v>45</v>
      </c>
      <c r="C110" s="46" t="s">
        <v>17</v>
      </c>
      <c r="D110" s="46">
        <v>1</v>
      </c>
      <c r="E110" s="47">
        <v>23120</v>
      </c>
      <c r="F110" s="47">
        <v>23250</v>
      </c>
      <c r="G110" s="46"/>
      <c r="H110" s="26">
        <f t="shared" ref="H110:H115" si="26">(IF(C110="SHORT",E110-F110,IF(C110="LONG",F110-E110)))*D110</f>
        <v>130</v>
      </c>
      <c r="I110" s="26">
        <f t="shared" ref="I110:I115" si="27">(IF(C110="SHORT",IF(G110="",0,F110-G110),IF(C110="LONG",IF(G110="",0,G110-F110))))*D110</f>
        <v>0</v>
      </c>
      <c r="J110" s="26">
        <f t="shared" ref="J110:J115" si="28">H110+I110+L110</f>
        <v>130</v>
      </c>
    </row>
    <row r="111" spans="1:10">
      <c r="A111" s="19">
        <v>45740</v>
      </c>
      <c r="B111" s="46" t="s">
        <v>45</v>
      </c>
      <c r="C111" s="46" t="s">
        <v>17</v>
      </c>
      <c r="D111" s="46">
        <v>1</v>
      </c>
      <c r="E111" s="47">
        <v>23190</v>
      </c>
      <c r="F111" s="47">
        <v>23290</v>
      </c>
      <c r="G111" s="46">
        <v>23420</v>
      </c>
      <c r="H111" s="26">
        <f t="shared" si="26"/>
        <v>100</v>
      </c>
      <c r="I111" s="26">
        <f t="shared" si="27"/>
        <v>130</v>
      </c>
      <c r="J111" s="26">
        <f t="shared" si="28"/>
        <v>230</v>
      </c>
    </row>
    <row r="112" spans="1:10">
      <c r="A112" s="19">
        <v>45737</v>
      </c>
      <c r="B112" s="46" t="s">
        <v>41</v>
      </c>
      <c r="C112" s="253" t="s">
        <v>17</v>
      </c>
      <c r="D112" s="46">
        <v>1</v>
      </c>
      <c r="E112" s="47">
        <v>19620</v>
      </c>
      <c r="F112" s="47">
        <v>19750</v>
      </c>
      <c r="G112" s="46">
        <v>19950</v>
      </c>
      <c r="H112" s="22">
        <v>130</v>
      </c>
      <c r="I112" s="22">
        <v>200</v>
      </c>
      <c r="J112" s="22">
        <v>330</v>
      </c>
    </row>
    <row r="113" spans="1:10">
      <c r="A113" s="19">
        <v>45736</v>
      </c>
      <c r="B113" s="46" t="s">
        <v>45</v>
      </c>
      <c r="C113" s="46" t="s">
        <v>14</v>
      </c>
      <c r="D113" s="46">
        <v>1</v>
      </c>
      <c r="E113" s="47">
        <v>23140</v>
      </c>
      <c r="F113" s="47">
        <v>22960</v>
      </c>
      <c r="G113" s="46"/>
      <c r="H113" s="26">
        <f t="shared" si="26"/>
        <v>180</v>
      </c>
      <c r="I113" s="26">
        <f t="shared" si="27"/>
        <v>0</v>
      </c>
      <c r="J113" s="26">
        <f t="shared" si="28"/>
        <v>180</v>
      </c>
    </row>
    <row r="114" spans="1:10">
      <c r="A114" s="19">
        <v>45735</v>
      </c>
      <c r="B114" s="46" t="s">
        <v>41</v>
      </c>
      <c r="C114" s="253" t="s">
        <v>17</v>
      </c>
      <c r="D114" s="46">
        <v>1</v>
      </c>
      <c r="E114" s="47">
        <v>19455</v>
      </c>
      <c r="F114" s="47">
        <v>19585</v>
      </c>
      <c r="G114" s="46">
        <v>19785</v>
      </c>
      <c r="H114" s="22">
        <v>130</v>
      </c>
      <c r="I114" s="22">
        <v>200</v>
      </c>
      <c r="J114" s="22">
        <v>330</v>
      </c>
    </row>
    <row r="115" spans="1:10">
      <c r="A115" s="19">
        <v>45733</v>
      </c>
      <c r="B115" s="46" t="s">
        <v>45</v>
      </c>
      <c r="C115" s="46" t="s">
        <v>14</v>
      </c>
      <c r="D115" s="46">
        <v>1</v>
      </c>
      <c r="E115" s="47">
        <v>23240</v>
      </c>
      <c r="F115" s="47">
        <v>23440</v>
      </c>
      <c r="G115" s="46"/>
      <c r="H115" s="26">
        <f t="shared" si="26"/>
        <v>-200</v>
      </c>
      <c r="I115" s="26">
        <f t="shared" si="27"/>
        <v>0</v>
      </c>
      <c r="J115" s="26">
        <f t="shared" si="28"/>
        <v>-200</v>
      </c>
    </row>
    <row r="116" spans="1:10">
      <c r="A116" s="19">
        <v>45729</v>
      </c>
      <c r="B116" s="46" t="s">
        <v>45</v>
      </c>
      <c r="C116" s="46" t="s">
        <v>17</v>
      </c>
      <c r="D116" s="46">
        <v>1</v>
      </c>
      <c r="E116" s="47">
        <v>22520</v>
      </c>
      <c r="F116" s="47">
        <v>22620</v>
      </c>
      <c r="G116" s="46"/>
      <c r="H116" s="26">
        <f t="shared" ref="H116:H117" si="29">(IF(C116="SHORT",E116-F116,IF(C116="LONG",F116-E116)))*D116</f>
        <v>100</v>
      </c>
      <c r="I116" s="26">
        <f t="shared" ref="I116:I117" si="30">(IF(C116="SHORT",IF(G116="",0,F116-G116),IF(C116="LONG",IF(G116="",0,G116-F116))))*D116</f>
        <v>0</v>
      </c>
      <c r="J116" s="26">
        <f t="shared" ref="J116:J117" si="31">H116+I116+L116</f>
        <v>100</v>
      </c>
    </row>
    <row r="117" spans="1:10">
      <c r="A117" s="19">
        <v>45728</v>
      </c>
      <c r="B117" s="46" t="s">
        <v>45</v>
      </c>
      <c r="C117" s="46" t="s">
        <v>17</v>
      </c>
      <c r="D117" s="46">
        <v>1</v>
      </c>
      <c r="E117" s="47">
        <v>22600</v>
      </c>
      <c r="F117" s="47">
        <v>22720</v>
      </c>
      <c r="G117" s="46">
        <v>22820</v>
      </c>
      <c r="H117" s="26">
        <f t="shared" si="29"/>
        <v>120</v>
      </c>
      <c r="I117" s="26">
        <f t="shared" si="30"/>
        <v>100</v>
      </c>
      <c r="J117" s="26">
        <f t="shared" si="31"/>
        <v>220</v>
      </c>
    </row>
    <row r="118" spans="1:10">
      <c r="A118" s="19">
        <v>45728</v>
      </c>
      <c r="B118" s="46" t="s">
        <v>41</v>
      </c>
      <c r="C118" s="252" t="s">
        <v>17</v>
      </c>
      <c r="D118" s="46">
        <v>1</v>
      </c>
      <c r="E118" s="47">
        <v>19550</v>
      </c>
      <c r="F118" s="47">
        <v>19650</v>
      </c>
      <c r="G118" s="46">
        <v>0</v>
      </c>
      <c r="H118" s="22">
        <v>100</v>
      </c>
      <c r="I118" s="22">
        <v>0</v>
      </c>
      <c r="J118" s="22">
        <v>100</v>
      </c>
    </row>
    <row r="119" spans="1:10">
      <c r="A119" s="19">
        <v>45726</v>
      </c>
      <c r="B119" s="46" t="s">
        <v>44</v>
      </c>
      <c r="C119" s="46" t="s">
        <v>17</v>
      </c>
      <c r="D119" s="46">
        <v>1</v>
      </c>
      <c r="E119" s="47">
        <v>42600</v>
      </c>
      <c r="F119" s="47">
        <v>42300</v>
      </c>
      <c r="G119" s="46"/>
      <c r="H119" s="26">
        <f>(IF(C119="SHORT",E119-F119,IF(C119="LONG",F119-E119)))*D119</f>
        <v>-300</v>
      </c>
      <c r="I119" s="26">
        <f>(IF(C119="SHORT",IF(G119="",0,F119-G119),IF(C119="LONG",IF(G119="",0,G119-F119))))*D119</f>
        <v>0</v>
      </c>
      <c r="J119" s="26">
        <f>H119+I119+L119</f>
        <v>-300</v>
      </c>
    </row>
    <row r="120" spans="1:10">
      <c r="A120" s="19">
        <v>45723</v>
      </c>
      <c r="B120" s="46" t="s">
        <v>44</v>
      </c>
      <c r="C120" s="46" t="s">
        <v>17</v>
      </c>
      <c r="D120" s="46">
        <v>1</v>
      </c>
      <c r="E120" s="47">
        <v>42600</v>
      </c>
      <c r="F120" s="47">
        <v>42885</v>
      </c>
      <c r="G120" s="46"/>
      <c r="H120" s="26">
        <f>(IF(C120="SHORT",E120-F120,IF(C120="LONG",F120-E120)))*D120</f>
        <v>285</v>
      </c>
      <c r="I120" s="26">
        <f>(IF(C120="SHORT",IF(G120="",0,F120-G120),IF(C120="LONG",IF(G120="",0,G120-F120))))*D120</f>
        <v>0</v>
      </c>
      <c r="J120" s="26">
        <f>H120+I120+L120</f>
        <v>285</v>
      </c>
    </row>
    <row r="121" spans="1:10">
      <c r="A121" s="19">
        <v>45723</v>
      </c>
      <c r="B121" s="46" t="s">
        <v>41</v>
      </c>
      <c r="C121" s="252" t="s">
        <v>17</v>
      </c>
      <c r="D121" s="46">
        <v>1</v>
      </c>
      <c r="E121" s="47">
        <v>20140</v>
      </c>
      <c r="F121" s="47">
        <v>20170</v>
      </c>
      <c r="G121" s="46">
        <v>0</v>
      </c>
      <c r="H121" s="22">
        <v>130</v>
      </c>
      <c r="I121" s="22">
        <v>0</v>
      </c>
      <c r="J121" s="22">
        <v>130</v>
      </c>
    </row>
    <row r="122" spans="1:10">
      <c r="A122" s="19">
        <v>45721</v>
      </c>
      <c r="B122" s="46" t="s">
        <v>45</v>
      </c>
      <c r="C122" s="46" t="s">
        <v>17</v>
      </c>
      <c r="D122" s="46">
        <v>1</v>
      </c>
      <c r="E122" s="47">
        <v>22900</v>
      </c>
      <c r="F122" s="47">
        <v>23000</v>
      </c>
      <c r="G122" s="46">
        <v>23140</v>
      </c>
      <c r="H122" s="26">
        <f>(IF(C122="SHORT",E122-F122,IF(C122="LONG",F122-E122)))*D122</f>
        <v>100</v>
      </c>
      <c r="I122" s="26">
        <f>(IF(C122="SHORT",IF(G122="",0,F122-G122),IF(C122="LONG",IF(G122="",0,G122-F122))))*D122</f>
        <v>140</v>
      </c>
      <c r="J122" s="26">
        <f>H122+I122+L122</f>
        <v>240</v>
      </c>
    </row>
    <row r="123" spans="1:10">
      <c r="A123" s="19">
        <v>45720</v>
      </c>
      <c r="B123" s="46" t="s">
        <v>44</v>
      </c>
      <c r="C123" s="46" t="s">
        <v>17</v>
      </c>
      <c r="D123" s="46">
        <v>1</v>
      </c>
      <c r="E123" s="47">
        <v>43030</v>
      </c>
      <c r="F123" s="47">
        <v>42730</v>
      </c>
      <c r="G123" s="46"/>
      <c r="H123" s="26">
        <f>(IF(C123="SHORT",E123-F123,IF(C123="LONG",F123-E123)))*D123</f>
        <v>-300</v>
      </c>
      <c r="I123" s="26">
        <f>(IF(C123="SHORT",IF(G123="",0,F123-G123),IF(C123="LONG",IF(G123="",0,G123-F123))))*D123</f>
        <v>0</v>
      </c>
      <c r="J123" s="26">
        <f>H123+I123+L123</f>
        <v>-300</v>
      </c>
    </row>
    <row r="124" spans="1:10">
      <c r="A124" s="19">
        <v>45719</v>
      </c>
      <c r="B124" s="46" t="s">
        <v>45</v>
      </c>
      <c r="C124" s="46" t="s">
        <v>17</v>
      </c>
      <c r="D124" s="46">
        <v>1</v>
      </c>
      <c r="E124" s="47">
        <v>22790</v>
      </c>
      <c r="F124" s="47">
        <v>22890</v>
      </c>
      <c r="G124" s="46">
        <v>23090</v>
      </c>
      <c r="H124" s="26">
        <f>(IF(C124="SHORT",E124-F124,IF(C124="LONG",F124-E124)))*D124</f>
        <v>100</v>
      </c>
      <c r="I124" s="26">
        <f>(IF(C124="SHORT",IF(G124="",0,F124-G124),IF(C124="LONG",IF(G124="",0,G124-F124))))*D124</f>
        <v>200</v>
      </c>
      <c r="J124" s="26">
        <f>H124+I124+L124</f>
        <v>300</v>
      </c>
    </row>
    <row r="125" spans="1:10">
      <c r="A125" s="19"/>
      <c r="B125" s="46"/>
      <c r="C125" s="252"/>
      <c r="D125" s="46"/>
      <c r="E125" s="47"/>
      <c r="F125" s="47"/>
      <c r="G125" s="46"/>
      <c r="H125" s="22"/>
      <c r="I125" s="22"/>
      <c r="J125" s="22"/>
    </row>
    <row r="126" spans="1:10">
      <c r="A126" s="19">
        <v>45716</v>
      </c>
      <c r="B126" s="46" t="s">
        <v>44</v>
      </c>
      <c r="C126" s="46" t="s">
        <v>17</v>
      </c>
      <c r="D126" s="46">
        <v>1</v>
      </c>
      <c r="E126" s="47">
        <v>43190</v>
      </c>
      <c r="F126" s="47">
        <v>43400</v>
      </c>
      <c r="G126" s="46">
        <v>43700</v>
      </c>
      <c r="H126" s="26">
        <f>(IF(C126="SHORT",E126-F126,IF(C126="LONG",F126-E126)))*D126</f>
        <v>210</v>
      </c>
      <c r="I126" s="26">
        <f>(IF(C126="SHORT",IF(G126="",0,F126-G126),IF(C126="LONG",IF(G126="",0,G126-F126))))*D126</f>
        <v>300</v>
      </c>
      <c r="J126" s="26">
        <f>H126+I126+L126</f>
        <v>510</v>
      </c>
    </row>
    <row r="127" spans="1:10">
      <c r="A127" s="19">
        <v>45715</v>
      </c>
      <c r="B127" s="46" t="s">
        <v>44</v>
      </c>
      <c r="C127" s="46" t="s">
        <v>17</v>
      </c>
      <c r="D127" s="46">
        <v>1</v>
      </c>
      <c r="E127" s="47">
        <v>43500</v>
      </c>
      <c r="F127" s="47">
        <v>43880</v>
      </c>
      <c r="G127" s="46"/>
      <c r="H127" s="26">
        <f>(IF(C127="SHORT",E127-F127,IF(C127="LONG",F127-E127)))*D127</f>
        <v>380</v>
      </c>
      <c r="I127" s="26">
        <f>(IF(C127="SHORT",IF(G127="",0,F127-G127),IF(C127="LONG",IF(G127="",0,G127-F127))))*D127</f>
        <v>0</v>
      </c>
      <c r="J127" s="26">
        <f>H127+I127+L127</f>
        <v>380</v>
      </c>
    </row>
    <row r="128" spans="1:10">
      <c r="A128" s="19">
        <v>45713</v>
      </c>
      <c r="B128" s="46" t="s">
        <v>41</v>
      </c>
      <c r="C128" s="252" t="s">
        <v>14</v>
      </c>
      <c r="D128" s="46">
        <v>1</v>
      </c>
      <c r="E128" s="47">
        <v>21400</v>
      </c>
      <c r="F128" s="47">
        <v>21190</v>
      </c>
      <c r="G128" s="46">
        <v>0</v>
      </c>
      <c r="H128" s="23">
        <v>-210</v>
      </c>
      <c r="I128" s="23">
        <v>0</v>
      </c>
      <c r="J128" s="23">
        <v>-210</v>
      </c>
    </row>
    <row r="129" spans="1:10">
      <c r="A129" s="19">
        <v>45713</v>
      </c>
      <c r="B129" s="46" t="s">
        <v>44</v>
      </c>
      <c r="C129" s="46" t="s">
        <v>17</v>
      </c>
      <c r="D129" s="46">
        <v>1</v>
      </c>
      <c r="E129" s="47">
        <v>43530</v>
      </c>
      <c r="F129" s="47">
        <v>43760</v>
      </c>
      <c r="G129" s="46"/>
      <c r="H129" s="26">
        <f>(IF(C129="SHORT",E129-F129,IF(C129="LONG",F129-E129)))*D129</f>
        <v>230</v>
      </c>
      <c r="I129" s="26">
        <f>(IF(C129="SHORT",IF(G129="",0,F129-G129),IF(C129="LONG",IF(G129="",0,G129-F129))))*D129</f>
        <v>0</v>
      </c>
      <c r="J129" s="26">
        <f>H129+I129+L129</f>
        <v>230</v>
      </c>
    </row>
    <row r="130" spans="1:10">
      <c r="A130" s="19">
        <v>45701</v>
      </c>
      <c r="B130" s="46" t="s">
        <v>44</v>
      </c>
      <c r="C130" s="46" t="s">
        <v>17</v>
      </c>
      <c r="D130" s="46">
        <v>1</v>
      </c>
      <c r="E130" s="47">
        <v>44300</v>
      </c>
      <c r="F130" s="47">
        <v>44500</v>
      </c>
      <c r="G130" s="46">
        <v>44750</v>
      </c>
      <c r="H130" s="26">
        <f>(IF(C130="SHORT",E130-F130,IF(C130="LONG",F130-E130)))*D130</f>
        <v>200</v>
      </c>
      <c r="I130" s="26">
        <f>(IF(C130="SHORT",IF(G130="",0,F130-G130),IF(C130="LONG",IF(G130="",0,G130-F130))))*D130</f>
        <v>250</v>
      </c>
      <c r="J130" s="26">
        <f>H130+I130+L130</f>
        <v>450</v>
      </c>
    </row>
    <row r="131" spans="1:10">
      <c r="A131" s="19">
        <v>45700</v>
      </c>
      <c r="B131" s="46" t="s">
        <v>41</v>
      </c>
      <c r="C131" s="237" t="s">
        <v>14</v>
      </c>
      <c r="D131" s="46">
        <v>1</v>
      </c>
      <c r="E131" s="47">
        <v>21550</v>
      </c>
      <c r="F131" s="47">
        <v>21770</v>
      </c>
      <c r="G131" s="46">
        <v>0</v>
      </c>
      <c r="H131" s="23">
        <v>-270</v>
      </c>
      <c r="I131" s="23">
        <v>0</v>
      </c>
      <c r="J131" s="23">
        <v>-270</v>
      </c>
    </row>
    <row r="132" spans="1:10">
      <c r="A132" s="19">
        <v>45700</v>
      </c>
      <c r="B132" s="46" t="s">
        <v>44</v>
      </c>
      <c r="C132" s="46" t="s">
        <v>17</v>
      </c>
      <c r="D132" s="46">
        <v>1</v>
      </c>
      <c r="E132" s="47">
        <v>44520</v>
      </c>
      <c r="F132" s="47">
        <v>44220</v>
      </c>
      <c r="G132" s="46"/>
      <c r="H132" s="26">
        <f>(IF(C132="SHORT",E132-F132,IF(C132="LONG",F132-E132)))*D132</f>
        <v>-300</v>
      </c>
      <c r="I132" s="26">
        <f>(IF(C132="SHORT",IF(G132="",0,F132-G132),IF(C132="LONG",IF(G132="",0,G132-F132))))*D132</f>
        <v>0</v>
      </c>
      <c r="J132" s="26">
        <f>H132+I132+L132</f>
        <v>-300</v>
      </c>
    </row>
    <row r="133" spans="1:10">
      <c r="A133" s="19">
        <v>45698</v>
      </c>
      <c r="B133" s="46" t="s">
        <v>45</v>
      </c>
      <c r="C133" s="46" t="s">
        <v>17</v>
      </c>
      <c r="D133" s="46">
        <v>1</v>
      </c>
      <c r="E133" s="47">
        <v>21900</v>
      </c>
      <c r="F133" s="47">
        <v>22030</v>
      </c>
      <c r="G133" s="46"/>
      <c r="H133" s="26">
        <f>(IF(C133="SHORT",E133-F133,IF(C133="LONG",F133-E133)))*D133</f>
        <v>130</v>
      </c>
      <c r="I133" s="26">
        <f>(IF(C133="SHORT",IF(G133="",0,F133-G133),IF(C133="LONG",IF(G133="",0,G133-F133))))*D133</f>
        <v>0</v>
      </c>
      <c r="J133" s="26">
        <f>H133+I133+L133</f>
        <v>130</v>
      </c>
    </row>
    <row r="134" spans="1:10">
      <c r="A134" s="19">
        <v>45694</v>
      </c>
      <c r="B134" s="46" t="s">
        <v>41</v>
      </c>
      <c r="C134" s="237" t="s">
        <v>14</v>
      </c>
      <c r="D134" s="46">
        <v>1</v>
      </c>
      <c r="E134" s="47">
        <v>21800</v>
      </c>
      <c r="F134" s="47">
        <v>21680</v>
      </c>
      <c r="G134" s="46">
        <v>0</v>
      </c>
      <c r="H134" s="22">
        <v>120</v>
      </c>
      <c r="I134" s="22">
        <v>0</v>
      </c>
      <c r="J134" s="22">
        <v>120</v>
      </c>
    </row>
    <row r="135" spans="1:10">
      <c r="A135" s="19">
        <v>45692</v>
      </c>
      <c r="B135" s="46" t="s">
        <v>45</v>
      </c>
      <c r="C135" s="46" t="s">
        <v>17</v>
      </c>
      <c r="D135" s="46">
        <v>1</v>
      </c>
      <c r="E135" s="47">
        <v>21480</v>
      </c>
      <c r="F135" s="47">
        <v>21580</v>
      </c>
      <c r="G135" s="46">
        <v>21700</v>
      </c>
      <c r="H135" s="26">
        <f>(IF(C135="SHORT",E135-F135,IF(C135="LONG",F135-E135)))*D135</f>
        <v>100</v>
      </c>
      <c r="I135" s="26">
        <f>(IF(C135="SHORT",IF(G135="",0,F135-G135),IF(C135="LONG",IF(G135="",0,G135-F135))))*D135</f>
        <v>120</v>
      </c>
      <c r="J135" s="26">
        <f>H135+I135+L135</f>
        <v>220</v>
      </c>
    </row>
    <row r="136" spans="1:10">
      <c r="A136" s="19">
        <v>45691</v>
      </c>
      <c r="B136" s="46" t="s">
        <v>45</v>
      </c>
      <c r="C136" s="46" t="s">
        <v>17</v>
      </c>
      <c r="D136" s="46">
        <v>1</v>
      </c>
      <c r="E136" s="47">
        <v>21390</v>
      </c>
      <c r="F136" s="47">
        <v>21490</v>
      </c>
      <c r="G136" s="46">
        <v>21590</v>
      </c>
      <c r="H136" s="26">
        <f>(IF(C136="SHORT",E136-F136,IF(C136="LONG",F136-E136)))*D136</f>
        <v>100</v>
      </c>
      <c r="I136" s="26">
        <f>(IF(C136="SHORT",IF(G136="",0,F136-G136),IF(C136="LONG",IF(G136="",0,G136-F136))))*D136</f>
        <v>100</v>
      </c>
      <c r="J136" s="26">
        <f>H136+I136+L136</f>
        <v>200</v>
      </c>
    </row>
    <row r="137" spans="1:10">
      <c r="A137" s="19">
        <v>45691</v>
      </c>
      <c r="B137" s="46" t="s">
        <v>41</v>
      </c>
      <c r="C137" s="237" t="s">
        <v>17</v>
      </c>
      <c r="D137" s="46">
        <v>1</v>
      </c>
      <c r="E137" s="47">
        <v>21160</v>
      </c>
      <c r="F137" s="47">
        <v>21270</v>
      </c>
      <c r="G137" s="46">
        <v>21520</v>
      </c>
      <c r="H137" s="22">
        <v>110</v>
      </c>
      <c r="I137" s="22">
        <v>250</v>
      </c>
      <c r="J137" s="22">
        <v>360</v>
      </c>
    </row>
    <row r="139" spans="1:10">
      <c r="A139" s="19">
        <v>45687</v>
      </c>
      <c r="B139" s="46" t="s">
        <v>44</v>
      </c>
      <c r="C139" s="46" t="s">
        <v>17</v>
      </c>
      <c r="D139" s="46">
        <v>1</v>
      </c>
      <c r="E139" s="47">
        <v>44650</v>
      </c>
      <c r="F139" s="47">
        <v>44850</v>
      </c>
      <c r="G139" s="46">
        <v>45000</v>
      </c>
      <c r="H139" s="26">
        <f>(IF(C139="SHORT",E139-F139,IF(C139="LONG",F139-E139)))*D139</f>
        <v>200</v>
      </c>
      <c r="I139" s="26">
        <f>(IF(C139="SHORT",IF(G139="",0,F139-G139),IF(C139="LONG",IF(G139="",0,G139-F139))))*D139</f>
        <v>150</v>
      </c>
      <c r="J139" s="26">
        <f>H139+I139+L139</f>
        <v>350</v>
      </c>
    </row>
    <row r="140" spans="1:10">
      <c r="A140" s="19">
        <v>45687</v>
      </c>
      <c r="B140" s="46" t="s">
        <v>45</v>
      </c>
      <c r="C140" s="46" t="s">
        <v>17</v>
      </c>
      <c r="D140" s="46">
        <v>1</v>
      </c>
      <c r="E140" s="47">
        <v>21780</v>
      </c>
      <c r="F140" s="47">
        <v>21905</v>
      </c>
      <c r="G140" s="46"/>
      <c r="H140" s="26">
        <f>(IF(C140="SHORT",E140-F140,IF(C140="LONG",F140-E140)))*D140</f>
        <v>125</v>
      </c>
      <c r="I140" s="26">
        <f>(IF(C140="SHORT",IF(G140="",0,F140-G140),IF(C140="LONG",IF(G140="",0,G140-F140))))*D140</f>
        <v>0</v>
      </c>
      <c r="J140" s="26">
        <f>H140+I140+L140</f>
        <v>125</v>
      </c>
    </row>
    <row r="141" spans="1:10">
      <c r="A141" s="19">
        <v>45686</v>
      </c>
      <c r="B141" s="46" t="s">
        <v>44</v>
      </c>
      <c r="C141" s="46" t="s">
        <v>17</v>
      </c>
      <c r="D141" s="46">
        <v>1</v>
      </c>
      <c r="E141" s="47">
        <v>44780</v>
      </c>
      <c r="F141" s="47">
        <v>44960</v>
      </c>
      <c r="G141" s="46"/>
      <c r="H141" s="26">
        <f>(IF(C141="SHORT",E141-F141,IF(C141="LONG",F141-E141)))*D141</f>
        <v>180</v>
      </c>
      <c r="I141" s="26">
        <f>(IF(C141="SHORT",IF(G141="",0,F141-G141),IF(C141="LONG",IF(G141="",0,G141-F141))))*D141</f>
        <v>0</v>
      </c>
      <c r="J141" s="26">
        <f>H141+I141+L141</f>
        <v>180</v>
      </c>
    </row>
    <row r="142" spans="1:10">
      <c r="A142" s="19">
        <v>45686</v>
      </c>
      <c r="B142" s="46" t="s">
        <v>41</v>
      </c>
      <c r="C142" s="237" t="s">
        <v>17</v>
      </c>
      <c r="D142" s="46">
        <v>1</v>
      </c>
      <c r="E142" s="47">
        <v>21540</v>
      </c>
      <c r="F142" s="47">
        <v>21670</v>
      </c>
      <c r="G142" s="46">
        <v>0</v>
      </c>
      <c r="H142" s="22">
        <v>130</v>
      </c>
      <c r="I142" s="22">
        <v>0</v>
      </c>
      <c r="J142" s="22">
        <v>130</v>
      </c>
    </row>
    <row r="143" spans="1:10">
      <c r="A143" s="19">
        <v>45685</v>
      </c>
      <c r="B143" s="46" t="s">
        <v>45</v>
      </c>
      <c r="C143" s="46" t="s">
        <v>17</v>
      </c>
      <c r="D143" s="46">
        <v>1</v>
      </c>
      <c r="E143" s="47">
        <v>21450</v>
      </c>
      <c r="F143" s="47">
        <v>21590</v>
      </c>
      <c r="G143" s="46"/>
      <c r="H143" s="26">
        <f>(IF(C143="SHORT",E143-F143,IF(C143="LONG",F143-E143)))*D143</f>
        <v>140</v>
      </c>
      <c r="I143" s="26">
        <f>(IF(C143="SHORT",IF(G143="",0,F143-G143),IF(C143="LONG",IF(G143="",0,G143-F143))))*D143</f>
        <v>0</v>
      </c>
      <c r="J143" s="26">
        <f>H143+I143+L143</f>
        <v>140</v>
      </c>
    </row>
    <row r="144" spans="1:10">
      <c r="A144" s="19">
        <v>45684</v>
      </c>
      <c r="B144" s="46" t="s">
        <v>44</v>
      </c>
      <c r="C144" s="46" t="s">
        <v>14</v>
      </c>
      <c r="D144" s="46">
        <v>1</v>
      </c>
      <c r="E144" s="47">
        <v>44020</v>
      </c>
      <c r="F144" s="47">
        <v>43821</v>
      </c>
      <c r="G144" s="46"/>
      <c r="H144" s="26">
        <f>(IF(C144="SHORT",E144-F144,IF(C144="LONG",F144-E144)))*D144</f>
        <v>199</v>
      </c>
      <c r="I144" s="26">
        <f>(IF(C144="SHORT",IF(G144="",0,F144-G144),IF(C144="LONG",IF(G144="",0,G144-F144))))*D144</f>
        <v>0</v>
      </c>
      <c r="J144" s="26">
        <f>H144+I144+L144</f>
        <v>199</v>
      </c>
    </row>
    <row r="145" spans="1:10">
      <c r="A145" s="19">
        <v>45681</v>
      </c>
      <c r="B145" s="46" t="s">
        <v>44</v>
      </c>
      <c r="C145" s="46" t="s">
        <v>17</v>
      </c>
      <c r="D145" s="46">
        <v>1</v>
      </c>
      <c r="E145" s="47">
        <v>44400</v>
      </c>
      <c r="F145" s="47">
        <v>44100</v>
      </c>
      <c r="G145" s="46"/>
      <c r="H145" s="26">
        <f>(IF(C145="SHORT",E145-F145,IF(C145="LONG",F145-E145)))*D145</f>
        <v>-300</v>
      </c>
      <c r="I145" s="26">
        <f>(IF(C145="SHORT",IF(G145="",0,F145-G145),IF(C145="LONG",IF(G145="",0,G145-F145))))*D145</f>
        <v>0</v>
      </c>
      <c r="J145" s="26">
        <f>H145+I145+L145</f>
        <v>-300</v>
      </c>
    </row>
    <row r="146" spans="1:10">
      <c r="A146" s="19">
        <v>45681</v>
      </c>
      <c r="B146" s="46" t="s">
        <v>41</v>
      </c>
      <c r="C146" s="237" t="s">
        <v>14</v>
      </c>
      <c r="D146" s="46">
        <v>1</v>
      </c>
      <c r="E146" s="47">
        <v>22000</v>
      </c>
      <c r="F146" s="47">
        <v>21900</v>
      </c>
      <c r="G146" s="46">
        <v>21700</v>
      </c>
      <c r="H146" s="22">
        <v>100</v>
      </c>
      <c r="I146" s="22">
        <v>200</v>
      </c>
      <c r="J146" s="22">
        <v>300</v>
      </c>
    </row>
    <row r="147" spans="1:10">
      <c r="A147" s="19">
        <v>45678</v>
      </c>
      <c r="B147" s="46" t="s">
        <v>41</v>
      </c>
      <c r="C147" s="237" t="s">
        <v>14</v>
      </c>
      <c r="D147" s="46">
        <v>1</v>
      </c>
      <c r="E147" s="47">
        <v>21700</v>
      </c>
      <c r="F147" s="47">
        <v>21601</v>
      </c>
      <c r="G147" s="46">
        <v>0</v>
      </c>
      <c r="H147" s="22">
        <v>99</v>
      </c>
      <c r="I147" s="22">
        <v>0</v>
      </c>
      <c r="J147" s="22">
        <v>99</v>
      </c>
    </row>
    <row r="148" spans="1:10">
      <c r="A148" s="19">
        <v>45678</v>
      </c>
      <c r="B148" s="46" t="s">
        <v>44</v>
      </c>
      <c r="C148" s="46" t="s">
        <v>17</v>
      </c>
      <c r="D148" s="46">
        <v>1</v>
      </c>
      <c r="E148" s="47">
        <v>43560</v>
      </c>
      <c r="F148" s="47">
        <v>43760</v>
      </c>
      <c r="G148" s="46">
        <v>43960</v>
      </c>
      <c r="H148" s="26">
        <f>(IF(C148="SHORT",E148-F148,IF(C148="LONG",F148-E148)))*D148</f>
        <v>200</v>
      </c>
      <c r="I148" s="26">
        <f>(IF(C148="SHORT",IF(G148="",0,F148-G148),IF(C148="LONG",IF(G148="",0,G148-F148))))*D148</f>
        <v>200</v>
      </c>
      <c r="J148" s="26">
        <f>H148+I148+L148</f>
        <v>400</v>
      </c>
    </row>
    <row r="149" spans="1:10">
      <c r="A149" s="19">
        <v>45677</v>
      </c>
      <c r="B149" s="46" t="s">
        <v>45</v>
      </c>
      <c r="C149" s="46" t="s">
        <v>17</v>
      </c>
      <c r="D149" s="46">
        <v>1</v>
      </c>
      <c r="E149" s="47">
        <v>21010</v>
      </c>
      <c r="F149" s="47">
        <v>21180</v>
      </c>
      <c r="G149" s="46"/>
      <c r="H149" s="26">
        <f>(IF(C149="SHORT",E149-F149,IF(C149="LONG",F149-E149)))*D149</f>
        <v>170</v>
      </c>
      <c r="I149" s="26">
        <f>(IF(C149="SHORT",IF(G149="",0,F149-G149),IF(C149="LONG",IF(G149="",0,G149-F149))))*D149</f>
        <v>0</v>
      </c>
      <c r="J149" s="26">
        <f>H149+I149+L149</f>
        <v>170</v>
      </c>
    </row>
    <row r="150" spans="1:10">
      <c r="A150" s="19">
        <v>45666</v>
      </c>
      <c r="B150" s="46" t="s">
        <v>44</v>
      </c>
      <c r="C150" s="46" t="s">
        <v>17</v>
      </c>
      <c r="D150" s="46">
        <v>1</v>
      </c>
      <c r="E150" s="47">
        <v>42560</v>
      </c>
      <c r="F150" s="47">
        <v>42260</v>
      </c>
      <c r="H150" s="26">
        <f>(IF(C150="SHORT",E150-F150,IF(C150="LONG",F150-E150)))*D150</f>
        <v>-300</v>
      </c>
      <c r="I150" s="26">
        <f>(IF(C150="SHORT",IF(G150="",0,F150-G150),IF(C150="LONG",IF(G150="",0,G150-F150))))*D150</f>
        <v>0</v>
      </c>
      <c r="J150" s="26">
        <f>H150+I150+L150</f>
        <v>-300</v>
      </c>
    </row>
    <row r="151" spans="1:10">
      <c r="A151" s="19">
        <v>45666</v>
      </c>
      <c r="B151" s="46" t="s">
        <v>41</v>
      </c>
      <c r="C151" s="220" t="s">
        <v>17</v>
      </c>
      <c r="D151" s="46">
        <v>1</v>
      </c>
      <c r="E151" s="47">
        <v>21100</v>
      </c>
      <c r="F151" s="47">
        <v>21200</v>
      </c>
      <c r="G151" s="46">
        <v>0</v>
      </c>
      <c r="H151" s="22">
        <v>100</v>
      </c>
      <c r="I151" s="22">
        <v>0</v>
      </c>
      <c r="J151" s="22">
        <v>100</v>
      </c>
    </row>
    <row r="152" spans="1:10">
      <c r="A152" s="19">
        <v>45663</v>
      </c>
      <c r="B152" s="46" t="s">
        <v>41</v>
      </c>
      <c r="C152" s="220" t="s">
        <v>17</v>
      </c>
      <c r="D152" s="46">
        <v>1</v>
      </c>
      <c r="E152" s="47">
        <v>21700</v>
      </c>
      <c r="F152" s="47">
        <v>21800</v>
      </c>
      <c r="G152" s="46">
        <v>0</v>
      </c>
      <c r="H152" s="22">
        <v>100</v>
      </c>
      <c r="I152" s="22">
        <v>0</v>
      </c>
      <c r="J152" s="22">
        <v>100</v>
      </c>
    </row>
    <row r="153" spans="1:10">
      <c r="A153" s="19">
        <v>45660</v>
      </c>
      <c r="B153" s="46" t="s">
        <v>44</v>
      </c>
      <c r="C153" s="46" t="s">
        <v>17</v>
      </c>
      <c r="D153" s="46">
        <v>1</v>
      </c>
      <c r="E153" s="47">
        <v>42420</v>
      </c>
      <c r="F153" s="47">
        <v>42680</v>
      </c>
      <c r="H153" s="26">
        <f>(IF(C153="SHORT",E153-F153,IF(C153="LONG",F153-E153)))*D153</f>
        <v>260</v>
      </c>
      <c r="I153" s="26">
        <f>(IF(C153="SHORT",IF(G153="",0,F153-G153),IF(C153="LONG",IF(G153="",0,G153-F153))))*D153</f>
        <v>0</v>
      </c>
      <c r="J153" s="26">
        <f>H153+I153+L153</f>
        <v>260</v>
      </c>
    </row>
    <row r="155" spans="1:10">
      <c r="A155" s="19">
        <v>45657</v>
      </c>
      <c r="B155" s="46" t="s">
        <v>41</v>
      </c>
      <c r="C155" s="207" t="s">
        <v>17</v>
      </c>
      <c r="D155" s="46">
        <v>1</v>
      </c>
      <c r="E155" s="47">
        <v>21450</v>
      </c>
      <c r="F155" s="47">
        <v>21250</v>
      </c>
      <c r="G155" s="46">
        <v>0</v>
      </c>
      <c r="H155" s="23">
        <v>-200</v>
      </c>
      <c r="I155" s="23">
        <v>0</v>
      </c>
      <c r="J155" s="23">
        <v>-200</v>
      </c>
    </row>
    <row r="156" spans="1:10">
      <c r="A156" s="19">
        <v>45646</v>
      </c>
      <c r="B156" s="46" t="s">
        <v>41</v>
      </c>
      <c r="C156" s="201" t="s">
        <v>14</v>
      </c>
      <c r="D156" s="46">
        <v>1</v>
      </c>
      <c r="E156" s="47">
        <v>21210</v>
      </c>
      <c r="F156" s="47">
        <v>21400</v>
      </c>
      <c r="G156" s="46">
        <v>0</v>
      </c>
      <c r="H156" s="23">
        <v>-190</v>
      </c>
      <c r="I156" s="23">
        <v>0</v>
      </c>
      <c r="J156" s="23">
        <v>-190</v>
      </c>
    </row>
    <row r="157" spans="1:10">
      <c r="A157" s="19">
        <v>45645</v>
      </c>
      <c r="B157" s="46" t="s">
        <v>44</v>
      </c>
      <c r="C157" s="46" t="s">
        <v>17</v>
      </c>
      <c r="D157" s="46">
        <v>1</v>
      </c>
      <c r="E157" s="47">
        <v>42400</v>
      </c>
      <c r="F157" s="47">
        <v>42750</v>
      </c>
      <c r="H157" s="26">
        <f>(IF(C157="SHORT",E157-F157,IF(C157="LONG",F157-E157)))*D157</f>
        <v>350</v>
      </c>
      <c r="I157" s="26">
        <f>(IF(C157="SHORT",IF(G157="",0,F157-G157),IF(C157="LONG",IF(G157="",0,G157-F157))))*D157</f>
        <v>0</v>
      </c>
      <c r="J157" s="26">
        <f>H157+I157+L157</f>
        <v>350</v>
      </c>
    </row>
    <row r="158" spans="1:10">
      <c r="A158" s="19">
        <v>45645</v>
      </c>
      <c r="B158" s="46" t="s">
        <v>41</v>
      </c>
      <c r="C158" s="201" t="s">
        <v>17</v>
      </c>
      <c r="D158" s="46">
        <v>1</v>
      </c>
      <c r="E158" s="47">
        <v>21530</v>
      </c>
      <c r="F158" s="47">
        <v>21630</v>
      </c>
      <c r="G158" s="46">
        <v>0</v>
      </c>
      <c r="H158" s="22">
        <v>100</v>
      </c>
      <c r="I158" s="22">
        <v>0</v>
      </c>
      <c r="J158" s="22">
        <v>100</v>
      </c>
    </row>
    <row r="159" spans="1:10">
      <c r="A159" s="19">
        <v>45644</v>
      </c>
      <c r="B159" s="46" t="s">
        <v>44</v>
      </c>
      <c r="C159" s="46" t="s">
        <v>14</v>
      </c>
      <c r="D159" s="46">
        <v>1</v>
      </c>
      <c r="E159" s="47">
        <v>43600</v>
      </c>
      <c r="F159" s="47">
        <v>43400</v>
      </c>
      <c r="G159" s="46">
        <v>43100</v>
      </c>
      <c r="H159" s="26">
        <f>(IF(C159="SHORT",E159-F159,IF(C159="LONG",F159-E159)))*D159</f>
        <v>200</v>
      </c>
      <c r="I159" s="26">
        <f>(IF(C159="SHORT",IF(G159="",0,F159-G159),IF(C159="LONG",IF(G159="",0,G159-F159))))*D159</f>
        <v>300</v>
      </c>
      <c r="J159" s="26">
        <f>H159+I159+L159</f>
        <v>500</v>
      </c>
    </row>
    <row r="160" spans="1:10">
      <c r="A160" s="19">
        <v>45639</v>
      </c>
      <c r="B160" s="46" t="s">
        <v>44</v>
      </c>
      <c r="C160" s="46" t="s">
        <v>14</v>
      </c>
      <c r="D160" s="46">
        <v>1</v>
      </c>
      <c r="E160" s="47">
        <v>44040</v>
      </c>
      <c r="F160" s="47">
        <v>43890</v>
      </c>
      <c r="H160" s="26">
        <f>(IF(C160="SHORT",E160-F160,IF(C160="LONG",F160-E160)))*D160</f>
        <v>150</v>
      </c>
      <c r="I160" s="26">
        <f>(IF(C160="SHORT",IF(G160="",0,F160-G160),IF(C160="LONG",IF(G160="",0,G160-F160))))*D160</f>
        <v>0</v>
      </c>
      <c r="J160" s="26">
        <f>H160+I160+L160</f>
        <v>150</v>
      </c>
    </row>
    <row r="161" spans="1:10">
      <c r="A161" s="19">
        <v>45639</v>
      </c>
      <c r="B161" s="46" t="s">
        <v>41</v>
      </c>
      <c r="C161" s="201" t="s">
        <v>17</v>
      </c>
      <c r="D161" s="46">
        <v>1</v>
      </c>
      <c r="E161" s="47">
        <v>21760</v>
      </c>
      <c r="F161" s="47">
        <v>22001</v>
      </c>
      <c r="G161" s="46">
        <v>0</v>
      </c>
      <c r="H161" s="23">
        <v>-241</v>
      </c>
      <c r="I161" s="23">
        <v>0</v>
      </c>
      <c r="J161" s="23">
        <v>-241</v>
      </c>
    </row>
    <row r="162" spans="1:10">
      <c r="A162" s="19">
        <v>45637</v>
      </c>
      <c r="B162" s="46" t="s">
        <v>41</v>
      </c>
      <c r="C162" s="201" t="s">
        <v>17</v>
      </c>
      <c r="D162" s="46">
        <v>1</v>
      </c>
      <c r="E162" s="47">
        <v>21440</v>
      </c>
      <c r="F162" s="47">
        <v>21540</v>
      </c>
      <c r="G162" s="46">
        <v>21740</v>
      </c>
      <c r="H162" s="22">
        <v>100</v>
      </c>
      <c r="I162" s="22">
        <v>200</v>
      </c>
      <c r="J162" s="22">
        <v>300</v>
      </c>
    </row>
    <row r="163" spans="1:10">
      <c r="A163" s="19">
        <v>45632</v>
      </c>
      <c r="B163" s="46" t="s">
        <v>44</v>
      </c>
      <c r="C163" s="46" t="s">
        <v>17</v>
      </c>
      <c r="D163" s="46">
        <v>1</v>
      </c>
      <c r="E163" s="47">
        <v>44800</v>
      </c>
      <c r="F163" s="47">
        <v>44500</v>
      </c>
      <c r="G163" s="46"/>
      <c r="H163" s="26">
        <f>(IF(C163="SHORT",E163-F163,IF(C163="LONG",F163-E163)))*D163</f>
        <v>-300</v>
      </c>
      <c r="I163" s="26">
        <f>(IF(C163="SHORT",IF(G163="",0,F163-G163),IF(C163="LONG",IF(G163="",0,G163-F163))))*D163</f>
        <v>0</v>
      </c>
      <c r="J163" s="26">
        <f>H163+I163+L163</f>
        <v>-300</v>
      </c>
    </row>
    <row r="164" spans="1:10">
      <c r="A164" s="19">
        <v>45632</v>
      </c>
      <c r="B164" s="46" t="s">
        <v>41</v>
      </c>
      <c r="C164" s="201" t="s">
        <v>14</v>
      </c>
      <c r="D164" s="46">
        <v>1</v>
      </c>
      <c r="E164" s="47">
        <v>21455</v>
      </c>
      <c r="F164" s="47">
        <v>21655</v>
      </c>
      <c r="G164" s="46">
        <v>0</v>
      </c>
      <c r="H164" s="23">
        <v>-200</v>
      </c>
      <c r="I164" s="23">
        <v>0</v>
      </c>
      <c r="J164" s="23">
        <v>-200</v>
      </c>
    </row>
    <row r="165" spans="1:10">
      <c r="A165" s="19">
        <v>45632</v>
      </c>
      <c r="B165" s="46" t="s">
        <v>44</v>
      </c>
      <c r="C165" s="46" t="s">
        <v>17</v>
      </c>
      <c r="D165" s="46">
        <v>1</v>
      </c>
      <c r="E165" s="47">
        <v>44800</v>
      </c>
      <c r="F165" s="47"/>
      <c r="G165" s="46"/>
      <c r="H165" s="46"/>
      <c r="J165" s="46" t="s">
        <v>47</v>
      </c>
    </row>
    <row r="167" spans="1:10">
      <c r="A167" s="19">
        <v>45625</v>
      </c>
      <c r="B167" s="46" t="s">
        <v>41</v>
      </c>
      <c r="C167" s="188" t="s">
        <v>14</v>
      </c>
      <c r="D167" s="46">
        <v>1</v>
      </c>
      <c r="E167" s="47">
        <v>20900</v>
      </c>
      <c r="F167" s="47">
        <v>20812</v>
      </c>
      <c r="G167" s="46">
        <v>0</v>
      </c>
      <c r="H167" s="22">
        <v>88</v>
      </c>
      <c r="I167" s="22">
        <v>0</v>
      </c>
      <c r="J167" s="22">
        <v>88</v>
      </c>
    </row>
    <row r="168" spans="1:10">
      <c r="A168" s="19">
        <v>45624</v>
      </c>
      <c r="B168" s="46" t="s">
        <v>41</v>
      </c>
      <c r="C168" s="185" t="s">
        <v>14</v>
      </c>
      <c r="D168" s="46">
        <v>1</v>
      </c>
      <c r="E168" s="47">
        <v>20910</v>
      </c>
      <c r="F168" s="47">
        <v>20810</v>
      </c>
      <c r="G168" s="46">
        <v>0</v>
      </c>
      <c r="H168" s="22">
        <v>100</v>
      </c>
      <c r="I168" s="22">
        <v>0</v>
      </c>
      <c r="J168" s="22">
        <v>100</v>
      </c>
    </row>
    <row r="169" spans="1:10">
      <c r="A169" s="19">
        <v>45622</v>
      </c>
      <c r="B169" s="46" t="s">
        <v>41</v>
      </c>
      <c r="C169" s="184" t="s">
        <v>14</v>
      </c>
      <c r="D169" s="46">
        <v>1</v>
      </c>
      <c r="E169" s="47">
        <v>21000</v>
      </c>
      <c r="F169" s="47">
        <v>20900</v>
      </c>
      <c r="G169" s="46">
        <v>20700</v>
      </c>
      <c r="H169" s="22">
        <v>100</v>
      </c>
      <c r="I169" s="22">
        <v>200</v>
      </c>
      <c r="J169" s="22">
        <v>300</v>
      </c>
    </row>
    <row r="170" spans="1:10">
      <c r="A170" s="19">
        <v>45618</v>
      </c>
      <c r="B170" s="46" t="s">
        <v>41</v>
      </c>
      <c r="C170" s="181" t="s">
        <v>14</v>
      </c>
      <c r="D170" s="46">
        <v>1</v>
      </c>
      <c r="E170" s="47">
        <v>20820</v>
      </c>
      <c r="F170" s="47">
        <v>20720</v>
      </c>
      <c r="G170" s="46">
        <v>0</v>
      </c>
      <c r="H170" s="22">
        <v>100</v>
      </c>
      <c r="I170" s="22">
        <v>0</v>
      </c>
      <c r="J170" s="22">
        <v>100</v>
      </c>
    </row>
    <row r="171" spans="1:10">
      <c r="A171" s="19">
        <v>45617</v>
      </c>
      <c r="B171" s="46" t="s">
        <v>45</v>
      </c>
      <c r="C171" s="46" t="s">
        <v>17</v>
      </c>
      <c r="D171" s="46">
        <v>1</v>
      </c>
      <c r="E171" s="47">
        <v>19040</v>
      </c>
      <c r="F171" s="47">
        <v>19180</v>
      </c>
      <c r="G171" s="46">
        <v>19250</v>
      </c>
      <c r="H171" s="26">
        <f>(IF(C171="SHORT",E171-F171,IF(C171="LONG",F171-E171)))*D171</f>
        <v>140</v>
      </c>
      <c r="I171" s="26">
        <f>(IF(C171="SHORT",IF(G171="",0,F171-G171),IF(C171="LONG",IF(G171="",0,G171-F171))))*D171</f>
        <v>70</v>
      </c>
      <c r="J171" s="26">
        <f>H171+I171+L171</f>
        <v>210</v>
      </c>
    </row>
    <row r="172" spans="1:10">
      <c r="A172" s="19">
        <v>45616</v>
      </c>
      <c r="B172" s="46" t="s">
        <v>45</v>
      </c>
      <c r="C172" s="46" t="s">
        <v>17</v>
      </c>
      <c r="D172" s="46">
        <v>1</v>
      </c>
      <c r="E172" s="47">
        <v>19180</v>
      </c>
      <c r="F172" s="47">
        <v>18980</v>
      </c>
      <c r="G172" s="46"/>
      <c r="H172" s="26">
        <f>(IF(C172="SHORT",E172-F172,IF(C172="LONG",F172-E172)))*D172</f>
        <v>-200</v>
      </c>
      <c r="I172" s="26">
        <f>(IF(C172="SHORT",IF(G172="",0,F172-G172),IF(C172="LONG",IF(G172="",0,G172-F172))))*D172</f>
        <v>0</v>
      </c>
      <c r="J172" s="26">
        <f>H172+I172+L172</f>
        <v>-200</v>
      </c>
    </row>
    <row r="173" spans="1:10">
      <c r="A173" s="19">
        <v>45616</v>
      </c>
      <c r="B173" s="46" t="s">
        <v>41</v>
      </c>
      <c r="C173" s="181" t="s">
        <v>14</v>
      </c>
      <c r="D173" s="46">
        <v>1</v>
      </c>
      <c r="E173" s="47">
        <v>20805</v>
      </c>
      <c r="F173" s="47">
        <v>20705</v>
      </c>
      <c r="G173" s="46">
        <v>20505</v>
      </c>
      <c r="H173" s="22">
        <v>100</v>
      </c>
      <c r="I173" s="22">
        <v>200</v>
      </c>
      <c r="J173" s="22">
        <v>300</v>
      </c>
    </row>
    <row r="174" spans="1:10">
      <c r="A174" s="19">
        <v>45615</v>
      </c>
      <c r="B174" s="46" t="s">
        <v>44</v>
      </c>
      <c r="C174" s="46" t="s">
        <v>14</v>
      </c>
      <c r="D174" s="46">
        <v>1</v>
      </c>
      <c r="E174" s="47">
        <v>43160</v>
      </c>
      <c r="F174" s="47">
        <v>42850</v>
      </c>
      <c r="G174" s="46"/>
      <c r="H174" s="26">
        <f>(IF(C174="SHORT",E174-F174,IF(C174="LONG",F174-E174)))*D174</f>
        <v>310</v>
      </c>
      <c r="I174" s="26">
        <f>(IF(C174="SHORT",IF(G174="",0,F174-G174),IF(C174="LONG",IF(G174="",0,G174-F174))))*D174</f>
        <v>0</v>
      </c>
      <c r="J174" s="26">
        <f>H174+I174+L174</f>
        <v>310</v>
      </c>
    </row>
    <row r="175" spans="1:10">
      <c r="A175" s="19">
        <v>45614</v>
      </c>
      <c r="B175" s="46" t="s">
        <v>41</v>
      </c>
      <c r="C175" s="181" t="s">
        <v>17</v>
      </c>
      <c r="D175" s="46">
        <v>1</v>
      </c>
      <c r="E175" s="47">
        <v>20500</v>
      </c>
      <c r="F175" s="47">
        <v>20599</v>
      </c>
      <c r="G175" s="46">
        <v>0</v>
      </c>
      <c r="H175" s="22">
        <v>99</v>
      </c>
      <c r="I175" s="22">
        <v>0</v>
      </c>
      <c r="J175" s="22">
        <v>99</v>
      </c>
    </row>
    <row r="176" spans="1:10">
      <c r="A176" s="19">
        <v>45610</v>
      </c>
      <c r="B176" s="46" t="s">
        <v>41</v>
      </c>
      <c r="C176" s="181" t="s">
        <v>14</v>
      </c>
      <c r="D176" s="46">
        <v>1</v>
      </c>
      <c r="E176" s="47">
        <v>21200</v>
      </c>
      <c r="F176" s="47">
        <v>21100</v>
      </c>
      <c r="G176" s="46">
        <v>20800</v>
      </c>
      <c r="H176" s="22">
        <v>100</v>
      </c>
      <c r="I176" s="22">
        <v>200</v>
      </c>
      <c r="J176" s="22">
        <v>300</v>
      </c>
    </row>
    <row r="177" spans="1:10">
      <c r="A177" s="19">
        <v>45609</v>
      </c>
      <c r="B177" s="46" t="s">
        <v>41</v>
      </c>
      <c r="C177" s="181" t="s">
        <v>14</v>
      </c>
      <c r="D177" s="46">
        <v>1</v>
      </c>
      <c r="E177" s="47">
        <v>21200</v>
      </c>
      <c r="F177" s="47">
        <v>21100</v>
      </c>
      <c r="G177" s="46">
        <v>0</v>
      </c>
      <c r="H177" s="22">
        <v>100</v>
      </c>
      <c r="I177" s="22">
        <v>0</v>
      </c>
      <c r="J177" s="22">
        <v>100</v>
      </c>
    </row>
    <row r="178" spans="1:10">
      <c r="A178" s="19">
        <v>45604</v>
      </c>
      <c r="B178" s="46" t="s">
        <v>41</v>
      </c>
      <c r="C178" s="181" t="s">
        <v>14</v>
      </c>
      <c r="D178" s="46">
        <v>1</v>
      </c>
      <c r="E178" s="47">
        <v>21200</v>
      </c>
      <c r="F178" s="47">
        <v>21100</v>
      </c>
      <c r="G178" s="46">
        <v>0</v>
      </c>
      <c r="H178" s="22">
        <v>100</v>
      </c>
      <c r="I178" s="22">
        <v>0</v>
      </c>
      <c r="J178" s="22">
        <v>100</v>
      </c>
    </row>
    <row r="179" spans="1:10">
      <c r="A179" s="19">
        <v>45600</v>
      </c>
      <c r="B179" s="46" t="s">
        <v>41</v>
      </c>
      <c r="C179" s="181" t="s">
        <v>17</v>
      </c>
      <c r="D179" s="46">
        <v>1</v>
      </c>
      <c r="E179" s="47">
        <v>20120</v>
      </c>
      <c r="F179" s="47">
        <v>20250</v>
      </c>
      <c r="G179" s="46">
        <v>20450</v>
      </c>
      <c r="H179" s="22">
        <v>130</v>
      </c>
      <c r="I179" s="22">
        <v>200</v>
      </c>
      <c r="J179" s="22">
        <v>330</v>
      </c>
    </row>
    <row r="180" spans="1:10">
      <c r="A180" s="19"/>
      <c r="B180" s="46"/>
      <c r="C180" s="181"/>
      <c r="D180" s="46"/>
      <c r="E180" s="47"/>
      <c r="F180" s="47"/>
      <c r="G180" s="46"/>
      <c r="H180" s="22"/>
      <c r="I180" s="22"/>
      <c r="J180" s="22"/>
    </row>
    <row r="181" spans="1:10">
      <c r="A181" s="19">
        <v>45595</v>
      </c>
      <c r="B181" s="46" t="s">
        <v>41</v>
      </c>
      <c r="C181" s="181" t="s">
        <v>17</v>
      </c>
      <c r="D181" s="46">
        <v>1</v>
      </c>
      <c r="E181" s="47">
        <v>20720</v>
      </c>
      <c r="F181" s="47">
        <v>20620</v>
      </c>
      <c r="G181" s="46">
        <v>20420</v>
      </c>
      <c r="H181" s="22">
        <v>100</v>
      </c>
      <c r="I181" s="22">
        <v>200</v>
      </c>
      <c r="J181" s="22">
        <v>300</v>
      </c>
    </row>
    <row r="182" spans="1:10">
      <c r="A182" s="19">
        <v>45594</v>
      </c>
      <c r="B182" s="46" t="s">
        <v>45</v>
      </c>
      <c r="C182" s="46" t="s">
        <v>14</v>
      </c>
      <c r="D182" s="46">
        <v>1</v>
      </c>
      <c r="E182" s="47">
        <v>19740</v>
      </c>
      <c r="F182" s="47">
        <v>19560</v>
      </c>
      <c r="G182" s="46"/>
      <c r="H182" s="26">
        <f>(IF(C182="SHORT",E182-F182,IF(C182="LONG",F182-E182)))*D182</f>
        <v>180</v>
      </c>
      <c r="I182" s="26">
        <f>(IF(C182="SHORT",IF(G182="",0,F182-G182),IF(C182="LONG",IF(G182="",0,G182-F182))))*D182</f>
        <v>0</v>
      </c>
      <c r="J182" s="26">
        <f>H182+I182+L182</f>
        <v>180</v>
      </c>
    </row>
    <row r="183" spans="1:10">
      <c r="A183" s="19">
        <v>45593</v>
      </c>
      <c r="B183" s="46" t="s">
        <v>44</v>
      </c>
      <c r="C183" s="46" t="s">
        <v>17</v>
      </c>
      <c r="D183" s="46">
        <v>1</v>
      </c>
      <c r="E183" s="47">
        <v>42400</v>
      </c>
      <c r="F183" s="47">
        <v>42100</v>
      </c>
      <c r="G183" s="46"/>
      <c r="H183" s="26">
        <f>(IF(C183="SHORT",E183-F183,IF(C183="LONG",F183-E183)))*D183</f>
        <v>-300</v>
      </c>
      <c r="I183" s="26">
        <f>(IF(C183="SHORT",IF(G183="",0,F183-G183),IF(C183="LONG",IF(G183="",0,G183-F183))))*D183</f>
        <v>0</v>
      </c>
      <c r="J183" s="26">
        <f>H183+I183+L183</f>
        <v>-300</v>
      </c>
    </row>
    <row r="184" spans="1:10">
      <c r="A184" s="19">
        <v>45590</v>
      </c>
      <c r="B184" s="46" t="s">
        <v>41</v>
      </c>
      <c r="C184" s="168" t="s">
        <v>14</v>
      </c>
      <c r="D184" s="46">
        <v>1</v>
      </c>
      <c r="E184" s="47">
        <v>20550</v>
      </c>
      <c r="F184" s="47">
        <v>20750</v>
      </c>
      <c r="G184" s="46">
        <v>0</v>
      </c>
      <c r="H184" s="23">
        <v>-200</v>
      </c>
      <c r="I184" s="23">
        <v>0</v>
      </c>
      <c r="J184" s="23">
        <v>-200</v>
      </c>
    </row>
    <row r="185" spans="1:10">
      <c r="A185" s="19">
        <v>45588</v>
      </c>
      <c r="B185" s="46" t="s">
        <v>41</v>
      </c>
      <c r="C185" s="163" t="s">
        <v>14</v>
      </c>
      <c r="D185" s="46">
        <v>1</v>
      </c>
      <c r="E185" s="47">
        <v>20550</v>
      </c>
      <c r="F185" s="47">
        <v>20421</v>
      </c>
      <c r="G185" s="46">
        <v>20</v>
      </c>
      <c r="H185" s="22">
        <v>129</v>
      </c>
      <c r="I185" s="22">
        <v>0</v>
      </c>
      <c r="J185" s="22">
        <v>100</v>
      </c>
    </row>
    <row r="186" spans="1:10">
      <c r="A186" s="19">
        <v>45586</v>
      </c>
      <c r="B186" s="46" t="s">
        <v>44</v>
      </c>
      <c r="C186" s="46" t="s">
        <v>17</v>
      </c>
      <c r="D186" s="46">
        <v>1</v>
      </c>
      <c r="E186" s="47">
        <v>43180</v>
      </c>
      <c r="F186" s="47">
        <v>42880</v>
      </c>
      <c r="G186" s="46"/>
      <c r="H186" s="26">
        <f>(IF(C186="SHORT",E186-F186,IF(C186="LONG",F186-E186)))*D186</f>
        <v>-300</v>
      </c>
      <c r="I186" s="26">
        <f>(IF(C186="SHORT",IF(G186="",0,F186-G186),IF(C186="LONG",IF(G186="",0,G186-F186))))*D186</f>
        <v>0</v>
      </c>
      <c r="J186" s="26">
        <f>H186+I186+L186</f>
        <v>-300</v>
      </c>
    </row>
    <row r="187" spans="1:10">
      <c r="A187" s="19">
        <v>45586</v>
      </c>
      <c r="B187" s="46" t="s">
        <v>41</v>
      </c>
      <c r="C187" s="159" t="s">
        <v>17</v>
      </c>
      <c r="D187" s="46">
        <v>1</v>
      </c>
      <c r="E187" s="47">
        <v>20350</v>
      </c>
      <c r="F187" s="47">
        <v>20450</v>
      </c>
      <c r="G187" s="46">
        <v>0</v>
      </c>
      <c r="H187" s="22">
        <v>100</v>
      </c>
      <c r="I187" s="22">
        <v>0</v>
      </c>
      <c r="J187" s="22">
        <v>100</v>
      </c>
    </row>
    <row r="188" spans="1:10">
      <c r="A188" s="19">
        <v>45583</v>
      </c>
      <c r="B188" s="46" t="s">
        <v>44</v>
      </c>
      <c r="C188" s="46" t="s">
        <v>17</v>
      </c>
      <c r="D188" s="46">
        <v>1</v>
      </c>
      <c r="E188" s="47">
        <v>43030</v>
      </c>
      <c r="F188" s="47">
        <v>43300</v>
      </c>
      <c r="G188" s="46"/>
      <c r="H188" s="26">
        <f>(IF(C188="SHORT",E188-F188,IF(C188="LONG",F188-E188)))*D188</f>
        <v>270</v>
      </c>
      <c r="I188" s="26">
        <f>(IF(C188="SHORT",IF(G188="",0,F188-G188),IF(C188="LONG",IF(G188="",0,G188-F188))))*D188</f>
        <v>0</v>
      </c>
      <c r="J188" s="26">
        <f>H188+I188+L188</f>
        <v>270</v>
      </c>
    </row>
    <row r="189" spans="1:10">
      <c r="A189" s="19">
        <v>45575</v>
      </c>
      <c r="B189" s="46" t="s">
        <v>41</v>
      </c>
      <c r="C189" s="156" t="s">
        <v>14</v>
      </c>
      <c r="D189" s="46">
        <v>1</v>
      </c>
      <c r="E189" s="47">
        <v>20380</v>
      </c>
      <c r="F189" s="47">
        <v>20560</v>
      </c>
      <c r="G189" s="46">
        <v>0</v>
      </c>
      <c r="H189" s="22">
        <v>-180</v>
      </c>
      <c r="I189" s="22">
        <v>0</v>
      </c>
      <c r="J189" s="22">
        <v>-180</v>
      </c>
    </row>
    <row r="190" spans="1:10">
      <c r="A190" s="19">
        <v>45573</v>
      </c>
      <c r="B190" s="46" t="s">
        <v>41</v>
      </c>
      <c r="C190" s="154" t="s">
        <v>17</v>
      </c>
      <c r="D190" s="46">
        <v>1</v>
      </c>
      <c r="E190" s="47">
        <v>20060</v>
      </c>
      <c r="F190" s="47">
        <v>20160</v>
      </c>
      <c r="G190" s="46">
        <v>0</v>
      </c>
      <c r="H190" s="22">
        <v>100</v>
      </c>
      <c r="I190" s="22">
        <v>0</v>
      </c>
      <c r="J190" s="22">
        <v>100</v>
      </c>
    </row>
    <row r="191" spans="1:10">
      <c r="A191" s="19">
        <v>45572</v>
      </c>
      <c r="B191" s="46" t="s">
        <v>44</v>
      </c>
      <c r="C191" s="46" t="s">
        <v>14</v>
      </c>
      <c r="D191" s="46">
        <v>1</v>
      </c>
      <c r="E191" s="47">
        <v>42310</v>
      </c>
      <c r="F191" s="47">
        <v>42110</v>
      </c>
      <c r="G191" s="46">
        <v>41800</v>
      </c>
      <c r="H191" s="26">
        <f>(IF(C191="SHORT",E191-F191,IF(C191="LONG",F191-E191)))*D191</f>
        <v>200</v>
      </c>
      <c r="I191" s="26">
        <f>(IF(C191="SHORT",IF(G191="",0,F191-G191),IF(C191="LONG",IF(G191="",0,G191-F191))))*D191</f>
        <v>310</v>
      </c>
      <c r="J191" s="26">
        <f>H191+I191+L191</f>
        <v>510</v>
      </c>
    </row>
    <row r="192" spans="1:10">
      <c r="A192" s="19">
        <v>45569</v>
      </c>
      <c r="B192" s="46" t="s">
        <v>45</v>
      </c>
      <c r="C192" s="46" t="s">
        <v>14</v>
      </c>
      <c r="D192" s="46">
        <v>1</v>
      </c>
      <c r="E192" s="47">
        <v>19270</v>
      </c>
      <c r="F192" s="47">
        <v>19160</v>
      </c>
      <c r="G192" s="46"/>
      <c r="H192" s="26">
        <f>(IF(C192="SHORT",E192-F192,IF(C192="LONG",F192-E192)))*D192</f>
        <v>110</v>
      </c>
      <c r="I192" s="26">
        <f>(IF(C192="SHORT",IF(G192="",0,F192-G192),IF(C192="LONG",IF(G192="",0,G192-F192))))*D192</f>
        <v>0</v>
      </c>
      <c r="J192" s="26">
        <f>H192+I192+L192</f>
        <v>110</v>
      </c>
    </row>
    <row r="193" spans="1:10">
      <c r="A193" s="19">
        <v>45569</v>
      </c>
      <c r="B193" s="46" t="s">
        <v>41</v>
      </c>
      <c r="C193" s="154" t="s">
        <v>14</v>
      </c>
      <c r="D193" s="46">
        <v>1</v>
      </c>
      <c r="E193" s="47">
        <v>20100</v>
      </c>
      <c r="F193" s="47">
        <v>20010</v>
      </c>
      <c r="G193" s="46">
        <v>0</v>
      </c>
      <c r="H193" s="22">
        <v>90</v>
      </c>
      <c r="I193" s="22">
        <v>0</v>
      </c>
      <c r="J193" s="22">
        <v>90</v>
      </c>
    </row>
    <row r="194" spans="1:10">
      <c r="A194" s="19">
        <v>45566</v>
      </c>
      <c r="B194" s="46" t="s">
        <v>45</v>
      </c>
      <c r="C194" s="46" t="s">
        <v>14</v>
      </c>
      <c r="D194" s="46">
        <v>1</v>
      </c>
      <c r="E194" s="47">
        <v>19620</v>
      </c>
      <c r="F194" s="47">
        <v>19470</v>
      </c>
      <c r="G194" s="46">
        <v>19320</v>
      </c>
      <c r="H194" s="26">
        <f>(IF(C194="SHORT",E194-F194,IF(C194="LONG",F194-E194)))*D194</f>
        <v>150</v>
      </c>
      <c r="I194" s="26">
        <f>(IF(C194="SHORT",IF(G194="",0,F194-G194),IF(C194="LONG",IF(G194="",0,G194-F194))))*D194</f>
        <v>150</v>
      </c>
      <c r="J194" s="26">
        <f>H194+I194+L194</f>
        <v>300</v>
      </c>
    </row>
    <row r="195" spans="1:10">
      <c r="A195" s="19"/>
      <c r="B195" s="46"/>
      <c r="C195" s="154"/>
      <c r="D195" s="46"/>
      <c r="E195" s="47"/>
      <c r="F195" s="47"/>
      <c r="G195" s="46"/>
      <c r="H195" s="22"/>
      <c r="I195" s="22"/>
      <c r="J195" s="22"/>
    </row>
    <row r="196" spans="1:10">
      <c r="A196" s="19">
        <v>45565</v>
      </c>
      <c r="B196" s="46" t="s">
        <v>44</v>
      </c>
      <c r="C196" s="46" t="s">
        <v>14</v>
      </c>
      <c r="D196" s="46">
        <v>1</v>
      </c>
      <c r="E196" s="47">
        <v>42280</v>
      </c>
      <c r="F196" s="153">
        <v>42100</v>
      </c>
      <c r="G196" s="46">
        <v>41900</v>
      </c>
      <c r="H196" s="26">
        <f>(IF(C196="SHORT",E196-F196,IF(C196="LONG",F196-E196)))*D196</f>
        <v>180</v>
      </c>
      <c r="I196" s="26">
        <f>(IF(C196="SHORT",IF(G196="",0,F196-G196),IF(C196="LONG",IF(G196="",0,G196-F196))))*D196</f>
        <v>200</v>
      </c>
      <c r="J196" s="26">
        <f>H196+I196+L196</f>
        <v>380</v>
      </c>
    </row>
    <row r="197" spans="1:10">
      <c r="A197" s="19">
        <v>45562</v>
      </c>
      <c r="B197" s="46" t="s">
        <v>44</v>
      </c>
      <c r="C197" s="46" t="s">
        <v>14</v>
      </c>
      <c r="D197" s="46">
        <v>1</v>
      </c>
      <c r="E197" s="47">
        <v>42280</v>
      </c>
      <c r="F197" s="47">
        <v>42580</v>
      </c>
      <c r="G197" s="46"/>
      <c r="H197" s="26">
        <f>(IF(C197="SHORT",E197-F197,IF(C197="LONG",F197-E197)))*D197</f>
        <v>-300</v>
      </c>
      <c r="I197" s="26">
        <f>(IF(C197="SHORT",IF(G197="",0,F197-G197),IF(C197="LONG",IF(G197="",0,G197-F197))))*D197</f>
        <v>0</v>
      </c>
      <c r="J197" s="26">
        <f>H197+I197+L197</f>
        <v>-300</v>
      </c>
    </row>
    <row r="198" spans="1:10">
      <c r="A198" s="19">
        <v>45561</v>
      </c>
      <c r="B198" s="46" t="s">
        <v>44</v>
      </c>
      <c r="C198" s="46" t="s">
        <v>17</v>
      </c>
      <c r="D198" s="46">
        <v>1</v>
      </c>
      <c r="E198" s="47">
        <v>42040</v>
      </c>
      <c r="F198" s="47">
        <v>42240</v>
      </c>
      <c r="G198" s="46"/>
      <c r="H198" s="26">
        <f>(IF(C198="SHORT",E198-F198,IF(C198="LONG",F198-E198)))*D198</f>
        <v>200</v>
      </c>
      <c r="I198" s="26">
        <f>(IF(C198="SHORT",IF(G198="",0,F198-G198),IF(C198="LONG",IF(G198="",0,G198-F198))))*D198</f>
        <v>0</v>
      </c>
      <c r="J198" s="26">
        <f>H198+I198+L198</f>
        <v>200</v>
      </c>
    </row>
    <row r="199" spans="1:10">
      <c r="A199" s="19">
        <v>45560</v>
      </c>
      <c r="B199" s="46" t="s">
        <v>44</v>
      </c>
      <c r="C199" s="46" t="s">
        <v>14</v>
      </c>
      <c r="D199" s="46">
        <v>1</v>
      </c>
      <c r="E199" s="47">
        <v>42240</v>
      </c>
      <c r="F199" s="47">
        <v>42050</v>
      </c>
      <c r="G199" s="46">
        <v>41880</v>
      </c>
      <c r="H199" s="26">
        <f>(IF(C199="SHORT",E199-F199,IF(C199="LONG",F199-E199)))*D199</f>
        <v>190</v>
      </c>
      <c r="I199" s="26">
        <f>(IF(C199="SHORT",IF(G199="",0,F199-G199),IF(C199="LONG",IF(G199="",0,G199-F199))))*D199</f>
        <v>170</v>
      </c>
      <c r="J199" s="26">
        <f>H199+I199+L199</f>
        <v>360</v>
      </c>
    </row>
    <row r="200" spans="1:10">
      <c r="A200" s="19">
        <v>45559</v>
      </c>
      <c r="B200" s="46" t="s">
        <v>45</v>
      </c>
      <c r="C200" s="46" t="s">
        <v>17</v>
      </c>
      <c r="D200" s="46">
        <v>1</v>
      </c>
      <c r="E200" s="47">
        <v>19130</v>
      </c>
      <c r="F200" s="47">
        <v>19230</v>
      </c>
      <c r="G200" s="46"/>
      <c r="H200" s="26">
        <f>(IF(C200="SHORT",E200-F200,IF(C200="LONG",F200-E200)))*D200</f>
        <v>100</v>
      </c>
      <c r="I200" s="26">
        <f>(IF(C200="SHORT",IF(G200="",0,F200-G200),IF(C200="LONG",IF(G200="",0,G200-F200))))*D200</f>
        <v>0</v>
      </c>
      <c r="J200" s="26">
        <f>H200+I200+L200</f>
        <v>100</v>
      </c>
    </row>
    <row r="201" spans="1:10">
      <c r="A201" s="19">
        <v>45559</v>
      </c>
      <c r="B201" s="46" t="s">
        <v>41</v>
      </c>
      <c r="C201" s="144" t="s">
        <v>14</v>
      </c>
      <c r="D201" s="46">
        <v>1</v>
      </c>
      <c r="E201" s="47">
        <v>20155</v>
      </c>
      <c r="F201" s="47">
        <v>20045</v>
      </c>
      <c r="G201" s="46">
        <v>0</v>
      </c>
      <c r="H201" s="22">
        <v>110</v>
      </c>
      <c r="I201" s="22">
        <v>0</v>
      </c>
      <c r="J201" s="22">
        <v>110</v>
      </c>
    </row>
    <row r="202" spans="1:10">
      <c r="A202" s="19">
        <v>45558</v>
      </c>
      <c r="B202" s="46" t="s">
        <v>41</v>
      </c>
      <c r="C202" s="144" t="s">
        <v>14</v>
      </c>
      <c r="D202" s="46">
        <v>1</v>
      </c>
      <c r="E202" s="47">
        <v>20100</v>
      </c>
      <c r="F202" s="47">
        <v>20005</v>
      </c>
      <c r="G202" s="46">
        <v>0</v>
      </c>
      <c r="H202" s="22">
        <v>95</v>
      </c>
      <c r="I202" s="22">
        <v>0</v>
      </c>
      <c r="J202" s="22">
        <v>95</v>
      </c>
    </row>
    <row r="203" spans="1:10">
      <c r="A203" s="19">
        <v>45548</v>
      </c>
      <c r="B203" s="46" t="s">
        <v>41</v>
      </c>
      <c r="C203" s="137" t="s">
        <v>14</v>
      </c>
      <c r="D203" s="46">
        <v>1</v>
      </c>
      <c r="E203" s="47">
        <v>19480</v>
      </c>
      <c r="F203" s="47">
        <v>19350</v>
      </c>
      <c r="G203" s="46">
        <v>0</v>
      </c>
      <c r="H203" s="22">
        <v>130</v>
      </c>
      <c r="I203" s="22">
        <v>0</v>
      </c>
      <c r="J203" s="22">
        <v>130</v>
      </c>
    </row>
    <row r="204" spans="1:10">
      <c r="A204" s="19">
        <v>45547</v>
      </c>
      <c r="B204" s="46" t="s">
        <v>45</v>
      </c>
      <c r="C204" s="46" t="s">
        <v>14</v>
      </c>
      <c r="D204" s="46">
        <v>1</v>
      </c>
      <c r="E204" s="47">
        <v>18450</v>
      </c>
      <c r="F204" s="47">
        <v>18600</v>
      </c>
      <c r="G204" s="46"/>
      <c r="H204" s="26">
        <f>(IF(C204="SHORT",E204-F204,IF(C204="LONG",F204-E204)))*D204</f>
        <v>-150</v>
      </c>
      <c r="I204" s="26">
        <f>(IF(C204="SHORT",IF(G204="",0,F204-G204),IF(C204="LONG",IF(G204="",0,G204-F204))))*D204</f>
        <v>0</v>
      </c>
      <c r="J204" s="26">
        <f>H204+I204+L204</f>
        <v>-150</v>
      </c>
    </row>
    <row r="205" spans="1:10">
      <c r="A205" s="19">
        <v>45545</v>
      </c>
      <c r="B205" s="46" t="s">
        <v>45</v>
      </c>
      <c r="C205" s="46" t="s">
        <v>14</v>
      </c>
      <c r="D205" s="46">
        <v>1</v>
      </c>
      <c r="E205" s="47">
        <v>18440</v>
      </c>
      <c r="F205" s="47">
        <v>18340</v>
      </c>
      <c r="G205" s="46">
        <v>18240</v>
      </c>
      <c r="H205" s="26">
        <f>(IF(C205="SHORT",E205-F205,IF(C205="LONG",F205-E205)))*D205</f>
        <v>100</v>
      </c>
      <c r="I205" s="26">
        <f>(IF(C205="SHORT",IF(G205="",0,F205-G205),IF(C205="LONG",IF(G205="",0,G205-F205))))*D205</f>
        <v>100</v>
      </c>
      <c r="J205" s="26">
        <f>H205+I205+L205</f>
        <v>200</v>
      </c>
    </row>
    <row r="206" spans="1:10">
      <c r="A206" s="19">
        <v>45541</v>
      </c>
      <c r="B206" s="46" t="s">
        <v>44</v>
      </c>
      <c r="C206" s="46" t="s">
        <v>14</v>
      </c>
      <c r="D206" s="46">
        <v>1</v>
      </c>
      <c r="E206" s="47">
        <v>40550</v>
      </c>
      <c r="F206" s="47">
        <v>40210</v>
      </c>
      <c r="G206" s="46"/>
      <c r="H206" s="26">
        <f>(IF(C206="SHORT",E206-F206,IF(C206="LONG",F206-E206)))*D206</f>
        <v>340</v>
      </c>
      <c r="I206" s="26">
        <f>(IF(C206="SHORT",IF(G206="",0,F206-G206),IF(C206="LONG",IF(G206="",0,G206-F206))))*D206</f>
        <v>0</v>
      </c>
      <c r="J206" s="26">
        <f>H206+I206+L206</f>
        <v>340</v>
      </c>
    </row>
    <row r="207" spans="1:10">
      <c r="A207" s="19">
        <v>45537</v>
      </c>
      <c r="B207" s="46" t="s">
        <v>41</v>
      </c>
      <c r="C207" s="129" t="s">
        <v>14</v>
      </c>
      <c r="D207" s="46">
        <v>1</v>
      </c>
      <c r="E207" s="47">
        <v>19600</v>
      </c>
      <c r="F207" s="47">
        <v>19475</v>
      </c>
      <c r="G207" s="46">
        <v>0</v>
      </c>
      <c r="H207" s="22">
        <v>125</v>
      </c>
      <c r="I207" s="22">
        <v>0</v>
      </c>
      <c r="J207" s="22">
        <v>125</v>
      </c>
    </row>
    <row r="208" spans="1:10">
      <c r="A208" s="19"/>
      <c r="B208" s="46"/>
      <c r="C208" s="111"/>
      <c r="D208" s="46"/>
      <c r="E208" s="47"/>
      <c r="F208" s="47"/>
      <c r="G208" s="46"/>
      <c r="H208" s="22"/>
      <c r="I208" s="22"/>
      <c r="J208" s="22"/>
    </row>
    <row r="209" spans="1:10">
      <c r="A209" s="19">
        <v>45533</v>
      </c>
      <c r="B209" s="46" t="s">
        <v>44</v>
      </c>
      <c r="C209" s="46" t="s">
        <v>14</v>
      </c>
      <c r="D209" s="46">
        <v>1</v>
      </c>
      <c r="E209" s="47">
        <v>41470</v>
      </c>
      <c r="F209" s="47">
        <v>41170</v>
      </c>
      <c r="G209" s="46"/>
      <c r="H209" s="26">
        <f>(IF(C209="SHORT",E209-F209,IF(C209="LONG",F209-E209)))*D209</f>
        <v>300</v>
      </c>
      <c r="I209" s="26">
        <f>(IF(C209="SHORT",IF(G209="",0,F209-G209),IF(C209="LONG",IF(G209="",0,G209-F209))))*D209</f>
        <v>0</v>
      </c>
      <c r="J209" s="26">
        <f>H209+I209+L209</f>
        <v>300</v>
      </c>
    </row>
    <row r="210" spans="1:10">
      <c r="A210" s="19">
        <v>45533</v>
      </c>
      <c r="B210" s="46" t="s">
        <v>41</v>
      </c>
      <c r="C210" s="127" t="s">
        <v>14</v>
      </c>
      <c r="D210" s="46">
        <v>1</v>
      </c>
      <c r="E210" s="47">
        <v>19300</v>
      </c>
      <c r="F210" s="47">
        <v>19395</v>
      </c>
      <c r="G210" s="46">
        <v>0</v>
      </c>
      <c r="H210" s="22">
        <v>95</v>
      </c>
      <c r="I210" s="22">
        <v>95</v>
      </c>
      <c r="J210" s="22">
        <v>95</v>
      </c>
    </row>
    <row r="211" spans="1:10">
      <c r="A211" s="19">
        <v>45531</v>
      </c>
      <c r="B211" s="46" t="s">
        <v>44</v>
      </c>
      <c r="C211" s="46" t="s">
        <v>14</v>
      </c>
      <c r="D211" s="46">
        <v>1</v>
      </c>
      <c r="E211" s="47">
        <v>41240</v>
      </c>
      <c r="F211" s="47">
        <v>41040</v>
      </c>
      <c r="G211" s="46">
        <v>40870</v>
      </c>
      <c r="H211" s="26">
        <f>(IF(C211="SHORT",E211-F211,IF(C211="LONG",F211-E211)))*D211</f>
        <v>200</v>
      </c>
      <c r="I211" s="26">
        <f>(IF(C211="SHORT",IF(G211="",0,F211-G211),IF(C211="LONG",IF(G211="",0,G211-F211))))*D211</f>
        <v>170</v>
      </c>
      <c r="J211" s="26">
        <f>H211+I211+L211</f>
        <v>370</v>
      </c>
    </row>
    <row r="212" spans="1:10">
      <c r="A212" s="19">
        <v>45527</v>
      </c>
      <c r="B212" s="46" t="s">
        <v>44</v>
      </c>
      <c r="C212" s="46" t="s">
        <v>17</v>
      </c>
      <c r="D212" s="46">
        <v>1</v>
      </c>
      <c r="E212" s="47">
        <v>40800</v>
      </c>
      <c r="F212" s="47">
        <v>41000</v>
      </c>
      <c r="G212" s="46">
        <v>41200</v>
      </c>
      <c r="H212" s="26">
        <f>(IF(C212="SHORT",E212-F212,IF(C212="LONG",F212-E212)))*D212</f>
        <v>200</v>
      </c>
      <c r="I212" s="26">
        <f>(IF(C212="SHORT",IF(G212="",0,F212-G212),IF(C212="LONG",IF(G212="",0,G212-F212))))*D212</f>
        <v>200</v>
      </c>
      <c r="J212" s="26">
        <f>H212+I212+L212</f>
        <v>400</v>
      </c>
    </row>
    <row r="213" spans="1:10">
      <c r="A213" s="19">
        <v>45526</v>
      </c>
      <c r="B213" s="46" t="s">
        <v>41</v>
      </c>
      <c r="C213" s="127" t="s">
        <v>14</v>
      </c>
      <c r="D213" s="46">
        <v>1</v>
      </c>
      <c r="E213" s="47">
        <v>19930</v>
      </c>
      <c r="F213" s="47">
        <v>19800</v>
      </c>
      <c r="G213" s="46">
        <v>19600</v>
      </c>
      <c r="H213" s="22">
        <v>130</v>
      </c>
      <c r="I213" s="22">
        <v>200</v>
      </c>
      <c r="J213" s="22">
        <v>330</v>
      </c>
    </row>
    <row r="214" spans="1:10">
      <c r="A214" s="19">
        <v>45517</v>
      </c>
      <c r="B214" s="46" t="s">
        <v>44</v>
      </c>
      <c r="C214" s="46" t="s">
        <v>17</v>
      </c>
      <c r="D214" s="46">
        <v>1</v>
      </c>
      <c r="E214" s="47">
        <v>39280</v>
      </c>
      <c r="F214" s="47">
        <v>39580</v>
      </c>
      <c r="G214" s="46">
        <v>39760</v>
      </c>
      <c r="H214" s="26">
        <f>(IF(C214="SHORT",E214-F214,IF(C214="LONG",F214-E214)))*D214</f>
        <v>300</v>
      </c>
      <c r="I214" s="26">
        <f>(IF(C214="SHORT",IF(G214="",0,F214-G214),IF(C214="LONG",IF(G214="",0,G214-F214))))*D214</f>
        <v>180</v>
      </c>
      <c r="J214" s="26">
        <f>H214+I214+L214</f>
        <v>480</v>
      </c>
    </row>
    <row r="215" spans="1:10">
      <c r="A215" s="19">
        <v>45517</v>
      </c>
      <c r="B215" s="46" t="s">
        <v>41</v>
      </c>
      <c r="C215" s="111" t="s">
        <v>14</v>
      </c>
      <c r="D215" s="46">
        <v>1</v>
      </c>
      <c r="E215" s="47">
        <v>18750</v>
      </c>
      <c r="F215" s="47">
        <v>18650</v>
      </c>
      <c r="G215" s="46">
        <v>0</v>
      </c>
      <c r="H215" s="22">
        <v>100</v>
      </c>
      <c r="I215" s="22">
        <v>0</v>
      </c>
      <c r="J215" s="22">
        <v>100</v>
      </c>
    </row>
    <row r="216" spans="1:10">
      <c r="A216" s="19">
        <v>45512</v>
      </c>
      <c r="B216" s="46" t="s">
        <v>41</v>
      </c>
      <c r="C216" s="110" t="s">
        <v>17</v>
      </c>
      <c r="D216" s="46">
        <v>1</v>
      </c>
      <c r="E216" s="47">
        <v>18017</v>
      </c>
      <c r="F216" s="47">
        <v>18117</v>
      </c>
      <c r="G216" s="46">
        <v>0</v>
      </c>
      <c r="H216" s="22">
        <v>100</v>
      </c>
      <c r="I216" s="22">
        <v>0</v>
      </c>
      <c r="J216" s="22">
        <v>100</v>
      </c>
    </row>
    <row r="217" spans="1:10">
      <c r="A217" s="19">
        <v>45509</v>
      </c>
      <c r="B217" s="46" t="s">
        <v>45</v>
      </c>
      <c r="C217" s="46" t="s">
        <v>14</v>
      </c>
      <c r="D217" s="46">
        <v>1</v>
      </c>
      <c r="E217" s="47">
        <v>17270</v>
      </c>
      <c r="F217" s="47">
        <v>17115</v>
      </c>
      <c r="G217" s="46"/>
      <c r="H217" s="26">
        <f>(IF(C217="SHORT",E217-F217,IF(C217="LONG",F217-E217)))*D217</f>
        <v>155</v>
      </c>
      <c r="I217" s="26">
        <f>(IF(C217="SHORT",IF(G217="",0,F217-G217),IF(C217="LONG",IF(G217="",0,G217-F217))))*D217</f>
        <v>0</v>
      </c>
      <c r="J217" s="26">
        <f>H217+I217+L217</f>
        <v>155</v>
      </c>
    </row>
    <row r="218" spans="1:10">
      <c r="A218" s="19">
        <v>45509</v>
      </c>
      <c r="B218" s="46" t="s">
        <v>41</v>
      </c>
      <c r="C218" s="110" t="s">
        <v>14</v>
      </c>
      <c r="D218" s="46">
        <v>1</v>
      </c>
      <c r="E218" s="47">
        <v>17550</v>
      </c>
      <c r="F218" s="47">
        <v>17450</v>
      </c>
      <c r="G218" s="46">
        <v>0</v>
      </c>
      <c r="H218" s="22">
        <v>100</v>
      </c>
      <c r="I218" s="22">
        <v>0</v>
      </c>
      <c r="J218" s="22">
        <v>100</v>
      </c>
    </row>
    <row r="219" spans="1:10">
      <c r="A219" s="19">
        <v>45505</v>
      </c>
      <c r="B219" s="46" t="s">
        <v>45</v>
      </c>
      <c r="C219" s="46" t="s">
        <v>17</v>
      </c>
      <c r="D219" s="46">
        <v>1</v>
      </c>
      <c r="E219" s="47">
        <v>18420</v>
      </c>
      <c r="F219" s="47">
        <v>18220</v>
      </c>
      <c r="G219" s="46"/>
      <c r="H219" s="26">
        <f>(IF(C219="SHORT",E219-F219,IF(C219="LONG",F219-E219)))*D219</f>
        <v>-200</v>
      </c>
      <c r="I219" s="26">
        <f>(IF(C219="SHORT",IF(G219="",0,F219-G219),IF(C219="LONG",IF(G219="",0,G219-F219))))*D219</f>
        <v>0</v>
      </c>
      <c r="J219" s="26">
        <f>H219+I219+L219</f>
        <v>-200</v>
      </c>
    </row>
    <row r="220" spans="1:10">
      <c r="A220" s="19"/>
      <c r="B220" s="46"/>
      <c r="C220" s="46"/>
      <c r="D220" s="46"/>
      <c r="E220" s="47"/>
      <c r="F220" s="47"/>
      <c r="G220" s="46"/>
      <c r="H220" s="26"/>
      <c r="I220" s="26"/>
      <c r="J220" s="26"/>
    </row>
    <row r="221" spans="1:10">
      <c r="A221" s="19">
        <v>45504</v>
      </c>
      <c r="B221" s="46" t="s">
        <v>41</v>
      </c>
      <c r="C221" s="46" t="s">
        <v>17</v>
      </c>
      <c r="D221" s="46">
        <v>1</v>
      </c>
      <c r="E221" s="47">
        <v>19100</v>
      </c>
      <c r="F221" s="47">
        <v>19190</v>
      </c>
      <c r="G221" s="46">
        <v>0</v>
      </c>
      <c r="H221" s="22">
        <v>90</v>
      </c>
      <c r="I221" s="22">
        <v>0</v>
      </c>
      <c r="J221" s="22">
        <v>90</v>
      </c>
    </row>
    <row r="222" spans="1:10">
      <c r="A222" s="19">
        <v>45503</v>
      </c>
      <c r="B222" s="46" t="s">
        <v>41</v>
      </c>
      <c r="C222" s="46" t="s">
        <v>17</v>
      </c>
      <c r="D222" s="46">
        <v>1</v>
      </c>
      <c r="E222" s="47">
        <v>19150</v>
      </c>
      <c r="F222" s="47">
        <v>19277</v>
      </c>
      <c r="G222" s="46">
        <v>0</v>
      </c>
      <c r="H222" s="22">
        <v>127</v>
      </c>
      <c r="I222" s="22">
        <v>0</v>
      </c>
      <c r="J222" s="22">
        <v>127</v>
      </c>
    </row>
    <row r="223" spans="1:10">
      <c r="A223" s="19">
        <v>45503</v>
      </c>
      <c r="B223" s="46" t="s">
        <v>45</v>
      </c>
      <c r="C223" s="46" t="s">
        <v>17</v>
      </c>
      <c r="D223" s="46">
        <v>1</v>
      </c>
      <c r="E223" s="47">
        <v>18460</v>
      </c>
      <c r="F223" s="47">
        <v>18575</v>
      </c>
      <c r="G223" s="46"/>
      <c r="H223" s="26">
        <f>(IF(C223="SHORT",E223-F223,IF(C223="LONG",F223-E223)))*D223</f>
        <v>115</v>
      </c>
      <c r="I223" s="26">
        <f>(IF(C223="SHORT",IF(G223="",0,F223-G223),IF(C223="LONG",IF(G223="",0,G223-F223))))*D223</f>
        <v>0</v>
      </c>
      <c r="J223" s="26">
        <f>H223+I223+L223</f>
        <v>115</v>
      </c>
    </row>
    <row r="224" spans="1:10">
      <c r="A224" s="19">
        <v>45502</v>
      </c>
      <c r="B224" s="46" t="s">
        <v>45</v>
      </c>
      <c r="C224" s="46" t="s">
        <v>17</v>
      </c>
      <c r="D224" s="46">
        <v>1</v>
      </c>
      <c r="E224" s="47">
        <v>18560</v>
      </c>
      <c r="F224" s="47">
        <v>18360</v>
      </c>
      <c r="G224" s="46"/>
      <c r="H224" s="26">
        <f>(IF(C224="SHORT",E224-F224,IF(C224="LONG",F224-E224)))*D224</f>
        <v>-200</v>
      </c>
      <c r="I224" s="26">
        <f>(IF(C224="SHORT",IF(G224="",0,F224-G224),IF(C224="LONG",IF(G224="",0,G224-F224))))*D224</f>
        <v>0</v>
      </c>
      <c r="J224" s="26">
        <f>H224+I224+L224</f>
        <v>-200</v>
      </c>
    </row>
    <row r="225" spans="1:10">
      <c r="A225" s="19">
        <v>45499</v>
      </c>
      <c r="B225" s="46" t="s">
        <v>41</v>
      </c>
      <c r="C225" s="46" t="s">
        <v>17</v>
      </c>
      <c r="D225" s="46">
        <v>1</v>
      </c>
      <c r="E225" s="47">
        <v>19100</v>
      </c>
      <c r="F225" s="47">
        <v>19199</v>
      </c>
      <c r="G225" s="46">
        <v>0</v>
      </c>
      <c r="H225" s="22">
        <v>99</v>
      </c>
      <c r="I225" s="22">
        <v>0</v>
      </c>
      <c r="J225" s="22">
        <v>99</v>
      </c>
    </row>
    <row r="226" spans="1:10">
      <c r="A226" s="19">
        <v>45498</v>
      </c>
      <c r="B226" s="46" t="s">
        <v>45</v>
      </c>
      <c r="C226" s="46" t="s">
        <v>17</v>
      </c>
      <c r="D226" s="46">
        <v>1</v>
      </c>
      <c r="E226" s="47">
        <v>18280</v>
      </c>
      <c r="F226" s="47">
        <v>18380</v>
      </c>
      <c r="G226" s="46">
        <v>18480</v>
      </c>
      <c r="H226" s="26">
        <f>(IF(C226="SHORT",E226-F226,IF(C226="LONG",F226-E226)))*D226</f>
        <v>100</v>
      </c>
      <c r="I226" s="26">
        <f>(IF(C226="SHORT",IF(G226="",0,F226-G226),IF(C226="LONG",IF(G226="",0,G226-F226))))*D226</f>
        <v>100</v>
      </c>
      <c r="J226" s="26">
        <f>H226+I226+L226</f>
        <v>200</v>
      </c>
    </row>
    <row r="227" spans="1:10">
      <c r="A227" s="19">
        <v>45498</v>
      </c>
      <c r="B227" s="46" t="s">
        <v>41</v>
      </c>
      <c r="C227" s="46" t="s">
        <v>17</v>
      </c>
      <c r="D227" s="46">
        <v>1</v>
      </c>
      <c r="E227" s="47">
        <v>19100</v>
      </c>
      <c r="F227" s="47">
        <v>19230</v>
      </c>
      <c r="G227" s="46">
        <v>0</v>
      </c>
      <c r="H227" s="22">
        <v>130</v>
      </c>
      <c r="I227" s="22">
        <v>0</v>
      </c>
      <c r="J227" s="22">
        <v>130</v>
      </c>
    </row>
    <row r="228" spans="1:10">
      <c r="A228" s="19">
        <v>45496</v>
      </c>
      <c r="B228" s="46" t="s">
        <v>41</v>
      </c>
      <c r="C228" s="46" t="s">
        <v>14</v>
      </c>
      <c r="D228" s="46">
        <v>1</v>
      </c>
      <c r="E228" s="47">
        <v>20000</v>
      </c>
      <c r="F228" s="47">
        <v>19880</v>
      </c>
      <c r="G228" s="46">
        <v>19721</v>
      </c>
      <c r="H228" s="22">
        <v>120</v>
      </c>
      <c r="I228" s="22">
        <v>159</v>
      </c>
      <c r="J228" s="22">
        <v>279</v>
      </c>
    </row>
    <row r="229" spans="1:10">
      <c r="A229" s="19">
        <v>45492</v>
      </c>
      <c r="B229" s="46" t="s">
        <v>41</v>
      </c>
      <c r="C229" s="46" t="s">
        <v>14</v>
      </c>
      <c r="D229" s="46">
        <v>1</v>
      </c>
      <c r="E229" s="47">
        <v>19900</v>
      </c>
      <c r="F229" s="47">
        <v>19810</v>
      </c>
      <c r="G229" s="46">
        <v>19670</v>
      </c>
      <c r="H229" s="22">
        <v>90</v>
      </c>
      <c r="I229" s="22">
        <v>140</v>
      </c>
      <c r="J229" s="22">
        <v>230</v>
      </c>
    </row>
    <row r="230" spans="1:10">
      <c r="A230" s="19">
        <v>45490</v>
      </c>
      <c r="B230" s="46" t="s">
        <v>45</v>
      </c>
      <c r="C230" s="46" t="s">
        <v>17</v>
      </c>
      <c r="D230" s="46">
        <v>1</v>
      </c>
      <c r="E230" s="47">
        <v>18520</v>
      </c>
      <c r="F230" s="47">
        <v>18668</v>
      </c>
      <c r="G230" s="46"/>
      <c r="H230" s="26">
        <f>(IF(C230="SHORT",E230-F230,IF(C230="LONG",F230-E230)))*D230</f>
        <v>148</v>
      </c>
      <c r="I230" s="26">
        <f>(IF(C230="SHORT",IF(G230="",0,F230-G230),IF(C230="LONG",IF(G230="",0,G230-F230))))*D230</f>
        <v>0</v>
      </c>
      <c r="J230" s="26">
        <f>H230+I230+L230</f>
        <v>148</v>
      </c>
    </row>
    <row r="231" spans="1:10">
      <c r="A231" s="19">
        <v>45490</v>
      </c>
      <c r="B231" s="46" t="s">
        <v>41</v>
      </c>
      <c r="C231" s="46" t="s">
        <v>17</v>
      </c>
      <c r="D231" s="46">
        <v>1</v>
      </c>
      <c r="E231" s="47">
        <v>20330</v>
      </c>
      <c r="F231" s="47">
        <v>20150</v>
      </c>
      <c r="G231" s="46">
        <v>0</v>
      </c>
      <c r="H231" s="23">
        <v>-150</v>
      </c>
      <c r="I231" s="23">
        <v>0</v>
      </c>
      <c r="J231" s="23">
        <v>-150</v>
      </c>
    </row>
    <row r="232" spans="1:10">
      <c r="A232" s="19">
        <v>45485</v>
      </c>
      <c r="B232" s="46" t="s">
        <v>41</v>
      </c>
      <c r="C232" s="46" t="s">
        <v>17</v>
      </c>
      <c r="D232" s="46">
        <v>1</v>
      </c>
      <c r="E232" s="47">
        <v>20450</v>
      </c>
      <c r="F232" s="47">
        <v>20540</v>
      </c>
      <c r="G232" s="46">
        <v>20700</v>
      </c>
      <c r="H232" s="26">
        <v>90</v>
      </c>
      <c r="I232" s="26">
        <v>140</v>
      </c>
      <c r="J232" s="26">
        <v>230</v>
      </c>
    </row>
    <row r="233" spans="1:10">
      <c r="A233" s="19">
        <v>45484</v>
      </c>
      <c r="B233" s="46" t="s">
        <v>45</v>
      </c>
      <c r="C233" s="46" t="s">
        <v>14</v>
      </c>
      <c r="D233" s="46">
        <v>1</v>
      </c>
      <c r="E233" s="47">
        <v>18600</v>
      </c>
      <c r="F233" s="47">
        <v>18770</v>
      </c>
      <c r="G233" s="46"/>
      <c r="H233" s="26">
        <f t="shared" ref="H233" si="32">(IF(C233="SHORT",E233-F233,IF(C233="LONG",F233-E233)))*D233</f>
        <v>-170</v>
      </c>
      <c r="I233" s="26">
        <f t="shared" ref="I233" si="33">(IF(C233="SHORT",IF(G233="",0,F233-G233),IF(C233="LONG",IF(G233="",0,G233-F233))))*D233</f>
        <v>0</v>
      </c>
      <c r="J233" s="26">
        <f t="shared" ref="J233" si="34">H233+I233+L233</f>
        <v>-170</v>
      </c>
    </row>
    <row r="234" spans="1:10">
      <c r="A234" s="19">
        <v>45481</v>
      </c>
      <c r="B234" s="46" t="s">
        <v>45</v>
      </c>
      <c r="C234" s="46" t="s">
        <v>14</v>
      </c>
      <c r="D234" s="46">
        <v>1</v>
      </c>
      <c r="E234" s="47">
        <v>18740</v>
      </c>
      <c r="F234" s="47">
        <v>18600</v>
      </c>
      <c r="G234" s="46"/>
      <c r="H234" s="26">
        <f>(IF(C234="SHORT",E234-F234,IF(C234="LONG",F234-E234)))*D234</f>
        <v>140</v>
      </c>
      <c r="I234" s="26">
        <f>(IF(C234="SHORT",IF(G234="",0,F234-G234),IF(C234="LONG",IF(G234="",0,G234-F234))))*D234</f>
        <v>0</v>
      </c>
      <c r="J234" s="26">
        <f>H234+I234+L234</f>
        <v>140</v>
      </c>
    </row>
    <row r="235" spans="1:10">
      <c r="A235" s="19">
        <v>45476</v>
      </c>
      <c r="B235" s="46" t="s">
        <v>41</v>
      </c>
      <c r="C235" s="46" t="s">
        <v>14</v>
      </c>
      <c r="D235" s="46">
        <v>1</v>
      </c>
      <c r="E235" s="47">
        <v>20900</v>
      </c>
      <c r="F235" s="47">
        <v>20810</v>
      </c>
      <c r="G235" s="46">
        <v>20660</v>
      </c>
      <c r="H235" s="22">
        <v>90</v>
      </c>
      <c r="I235" s="26">
        <f t="shared" ref="I235" si="35">(IF(C235="SHORT",IF(G235="",0,F235-G235),IF(C235="LONG",IF(G235="",0,G235-F235))))*D235</f>
        <v>150</v>
      </c>
      <c r="J235" s="26">
        <v>240</v>
      </c>
    </row>
    <row r="236" spans="1:10">
      <c r="A236" s="19">
        <v>45478</v>
      </c>
      <c r="B236" s="46" t="s">
        <v>45</v>
      </c>
      <c r="C236" s="46" t="s">
        <v>14</v>
      </c>
      <c r="D236" s="46">
        <v>1</v>
      </c>
      <c r="E236" s="47">
        <v>18620</v>
      </c>
      <c r="F236" s="47">
        <v>18780</v>
      </c>
      <c r="G236" s="46"/>
      <c r="H236" s="26">
        <f>(IF(C236="SHORT",E236-F236,IF(C236="LONG",F236-E236)))*D236</f>
        <v>-160</v>
      </c>
      <c r="I236" s="26">
        <f>(IF(C236="SHORT",IF(G236="",0,F236-G236),IF(C236="LONG",IF(G236="",0,G236-F236))))*D236</f>
        <v>0</v>
      </c>
      <c r="J236" s="26">
        <f>H236+I236+L236</f>
        <v>-160</v>
      </c>
    </row>
    <row r="237" spans="1:10">
      <c r="A237" s="19">
        <v>45477</v>
      </c>
      <c r="B237" s="46" t="s">
        <v>44</v>
      </c>
      <c r="C237" s="46" t="s">
        <v>14</v>
      </c>
      <c r="D237" s="46">
        <v>1</v>
      </c>
      <c r="E237" s="47">
        <v>39440</v>
      </c>
      <c r="F237" s="47">
        <v>39270</v>
      </c>
      <c r="G237" s="46"/>
      <c r="H237" s="26">
        <f>(IF(C237="SHORT",E237-F237,IF(C237="LONG",F237-E237)))*D237</f>
        <v>170</v>
      </c>
      <c r="I237" s="26">
        <f>(IF(C237="SHORT",IF(G237="",0,F237-G237),IF(C237="LONG",IF(G237="",0,G237-F237))))*D237</f>
        <v>0</v>
      </c>
      <c r="J237" s="26">
        <f>H237+I237+L237</f>
        <v>170</v>
      </c>
    </row>
    <row r="238" spans="1:10">
      <c r="A238" s="19">
        <v>45476</v>
      </c>
      <c r="B238" s="46" t="s">
        <v>44</v>
      </c>
      <c r="C238" s="46" t="s">
        <v>14</v>
      </c>
      <c r="D238" s="46">
        <v>1</v>
      </c>
      <c r="E238" s="47">
        <v>39420</v>
      </c>
      <c r="F238" s="47">
        <v>39240</v>
      </c>
      <c r="G238" s="46"/>
      <c r="H238" s="26">
        <f>(IF(C238="SHORT",E238-F238,IF(C238="LONG",F238-E238)))*D238</f>
        <v>180</v>
      </c>
      <c r="I238" s="26">
        <f>(IF(C238="SHORT",IF(G238="",0,F238-G238),IF(C238="LONG",IF(G238="",0,G238-F238))))*D238</f>
        <v>0</v>
      </c>
      <c r="J238" s="26">
        <f>H238+I238+L238</f>
        <v>180</v>
      </c>
    </row>
    <row r="239" spans="1:10">
      <c r="A239" s="19">
        <v>45476</v>
      </c>
      <c r="B239" s="46" t="s">
        <v>41</v>
      </c>
      <c r="C239" s="46" t="s">
        <v>14</v>
      </c>
      <c r="D239" s="46">
        <v>1</v>
      </c>
      <c r="E239" s="47">
        <v>20250</v>
      </c>
      <c r="F239" s="47">
        <v>20401</v>
      </c>
      <c r="H239" s="23">
        <v>-151</v>
      </c>
      <c r="I239" s="26">
        <f t="shared" ref="I239" si="36">(IF(C239="SHORT",IF(G239="",0,F239-G239),IF(C239="LONG",IF(G239="",0,G239-F239))))*D239</f>
        <v>0</v>
      </c>
      <c r="J239" s="26">
        <v>-151</v>
      </c>
    </row>
    <row r="240" spans="1:10">
      <c r="A240" s="19">
        <v>45475</v>
      </c>
      <c r="B240" s="46" t="s">
        <v>45</v>
      </c>
      <c r="C240" s="46" t="s">
        <v>17</v>
      </c>
      <c r="D240" s="46">
        <v>1</v>
      </c>
      <c r="E240" s="47">
        <v>18220</v>
      </c>
      <c r="F240" s="47">
        <v>18350</v>
      </c>
      <c r="G240" s="46">
        <v>18450</v>
      </c>
      <c r="H240" s="26">
        <f>(IF(C240="SHORT",E240-F240,IF(C240="LONG",F240-E240)))*D240</f>
        <v>130</v>
      </c>
      <c r="I240" s="26">
        <f>(IF(C240="SHORT",IF(G240="",0,F240-G240),IF(C240="LONG",IF(G240="",0,G240-F240))))*D240</f>
        <v>100</v>
      </c>
      <c r="J240" s="26">
        <f>H240+I240+L240</f>
        <v>230</v>
      </c>
    </row>
    <row r="241" spans="1:10">
      <c r="A241" s="19">
        <v>45474</v>
      </c>
      <c r="B241" s="46" t="s">
        <v>45</v>
      </c>
      <c r="C241" s="46" t="s">
        <v>14</v>
      </c>
      <c r="D241" s="46">
        <v>1</v>
      </c>
      <c r="E241" s="47">
        <v>18510</v>
      </c>
      <c r="F241" s="47">
        <v>18370</v>
      </c>
      <c r="G241" s="46"/>
      <c r="H241" s="26">
        <f>(IF(C241="SHORT",E241-F241,IF(C241="LONG",F241-E241)))*D241</f>
        <v>140</v>
      </c>
      <c r="I241" s="26">
        <f>(IF(C241="SHORT",IF(G241="",0,F241-G241),IF(C241="LONG",IF(G241="",0,G241-F241))))*D241</f>
        <v>0</v>
      </c>
      <c r="J241" s="26">
        <f>H241+I241+L241</f>
        <v>140</v>
      </c>
    </row>
    <row r="243" spans="1:10">
      <c r="A243" s="19">
        <v>45471</v>
      </c>
      <c r="B243" s="46" t="s">
        <v>45</v>
      </c>
      <c r="C243" s="46" t="s">
        <v>14</v>
      </c>
      <c r="D243" s="46">
        <v>1</v>
      </c>
      <c r="E243" s="47">
        <v>18510</v>
      </c>
      <c r="F243" s="47">
        <v>18360</v>
      </c>
      <c r="H243" s="26">
        <f t="shared" ref="H243:H250" si="37">(IF(C243="SHORT",E243-F243,IF(C243="LONG",F243-E243)))*D243</f>
        <v>150</v>
      </c>
      <c r="I243" s="26">
        <f t="shared" ref="I243:I250" si="38">(IF(C243="SHORT",IF(G243="",0,F243-G243),IF(C243="LONG",IF(G243="",0,G243-F243))))*D243</f>
        <v>0</v>
      </c>
      <c r="J243" s="26">
        <f t="shared" ref="J243:J250" si="39">H243+I243+L243</f>
        <v>150</v>
      </c>
    </row>
    <row r="244" spans="1:10">
      <c r="A244" s="19">
        <v>45470</v>
      </c>
      <c r="B244" s="46" t="s">
        <v>45</v>
      </c>
      <c r="C244" s="46" t="s">
        <v>17</v>
      </c>
      <c r="D244" s="46">
        <v>1</v>
      </c>
      <c r="E244" s="47">
        <v>18290</v>
      </c>
      <c r="F244" s="47">
        <v>18440</v>
      </c>
      <c r="G244" s="46"/>
      <c r="H244" s="26">
        <f t="shared" si="37"/>
        <v>150</v>
      </c>
      <c r="I244" s="26">
        <f t="shared" si="38"/>
        <v>0</v>
      </c>
      <c r="J244" s="26">
        <f t="shared" si="39"/>
        <v>150</v>
      </c>
    </row>
    <row r="245" spans="1:10">
      <c r="A245" s="19">
        <v>45469</v>
      </c>
      <c r="B245" s="46" t="s">
        <v>45</v>
      </c>
      <c r="C245" s="46" t="s">
        <v>17</v>
      </c>
      <c r="D245" s="46">
        <v>1</v>
      </c>
      <c r="E245" s="47">
        <v>18240</v>
      </c>
      <c r="F245" s="47">
        <v>18360</v>
      </c>
      <c r="G245" s="46"/>
      <c r="H245" s="26">
        <f t="shared" si="37"/>
        <v>120</v>
      </c>
      <c r="I245" s="26">
        <f t="shared" si="38"/>
        <v>0</v>
      </c>
      <c r="J245" s="26">
        <f t="shared" si="39"/>
        <v>120</v>
      </c>
    </row>
    <row r="246" spans="1:10">
      <c r="A246" s="19">
        <v>45468</v>
      </c>
      <c r="B246" s="46" t="s">
        <v>44</v>
      </c>
      <c r="C246" s="46" t="s">
        <v>17</v>
      </c>
      <c r="D246" s="46">
        <v>1</v>
      </c>
      <c r="E246" s="47">
        <v>39420</v>
      </c>
      <c r="F246" s="47">
        <v>39120</v>
      </c>
      <c r="G246" s="46"/>
      <c r="H246" s="26">
        <f t="shared" si="37"/>
        <v>-300</v>
      </c>
      <c r="I246" s="26">
        <f t="shared" si="38"/>
        <v>0</v>
      </c>
      <c r="J246" s="26">
        <f t="shared" si="39"/>
        <v>-300</v>
      </c>
    </row>
    <row r="247" spans="1:10">
      <c r="A247" s="19">
        <v>45468</v>
      </c>
      <c r="B247" s="46" t="s">
        <v>45</v>
      </c>
      <c r="C247" s="46" t="s">
        <v>17</v>
      </c>
      <c r="D247" s="46">
        <v>1</v>
      </c>
      <c r="E247" s="47">
        <v>18270</v>
      </c>
      <c r="F247" s="47">
        <v>18370</v>
      </c>
      <c r="G247" s="46">
        <v>18470</v>
      </c>
      <c r="H247" s="26">
        <f t="shared" si="37"/>
        <v>100</v>
      </c>
      <c r="I247" s="26">
        <f t="shared" si="38"/>
        <v>100</v>
      </c>
      <c r="J247" s="26">
        <f t="shared" si="39"/>
        <v>200</v>
      </c>
    </row>
    <row r="248" spans="1:10">
      <c r="A248" s="19">
        <v>45467</v>
      </c>
      <c r="B248" s="46" t="s">
        <v>44</v>
      </c>
      <c r="C248" s="46" t="s">
        <v>17</v>
      </c>
      <c r="D248" s="46">
        <v>1</v>
      </c>
      <c r="E248" s="47">
        <v>39290</v>
      </c>
      <c r="F248" s="47">
        <v>29450</v>
      </c>
      <c r="G248" s="46">
        <v>39600</v>
      </c>
      <c r="H248" s="26">
        <f t="shared" si="37"/>
        <v>-9840</v>
      </c>
      <c r="I248" s="26">
        <f t="shared" si="38"/>
        <v>10150</v>
      </c>
      <c r="J248" s="26">
        <f t="shared" si="39"/>
        <v>310</v>
      </c>
    </row>
    <row r="249" spans="1:10">
      <c r="A249" s="19">
        <v>45463</v>
      </c>
      <c r="B249" s="46" t="s">
        <v>45</v>
      </c>
      <c r="C249" s="46" t="s">
        <v>14</v>
      </c>
      <c r="D249" s="46">
        <v>1</v>
      </c>
      <c r="E249" s="47">
        <v>18375</v>
      </c>
      <c r="F249" s="47">
        <v>18270</v>
      </c>
      <c r="G249" s="46"/>
      <c r="H249" s="26">
        <f t="shared" si="37"/>
        <v>105</v>
      </c>
      <c r="I249" s="26">
        <f t="shared" si="38"/>
        <v>0</v>
      </c>
      <c r="J249" s="26">
        <f t="shared" si="39"/>
        <v>105</v>
      </c>
    </row>
    <row r="250" spans="1:10">
      <c r="A250" s="19">
        <v>45461</v>
      </c>
      <c r="B250" s="46" t="s">
        <v>44</v>
      </c>
      <c r="C250" s="46" t="s">
        <v>14</v>
      </c>
      <c r="D250" s="46">
        <v>1</v>
      </c>
      <c r="E250" s="47">
        <v>38800</v>
      </c>
      <c r="F250" s="47">
        <v>39100</v>
      </c>
      <c r="G250" s="46"/>
      <c r="H250" s="26">
        <f t="shared" si="37"/>
        <v>-300</v>
      </c>
      <c r="I250" s="26">
        <f t="shared" si="38"/>
        <v>0</v>
      </c>
      <c r="J250" s="26">
        <f t="shared" si="39"/>
        <v>-300</v>
      </c>
    </row>
    <row r="251" spans="1:10">
      <c r="A251" s="19">
        <v>45457</v>
      </c>
      <c r="B251" s="75" t="s">
        <v>41</v>
      </c>
      <c r="C251" s="75" t="s">
        <v>14</v>
      </c>
      <c r="D251" s="46">
        <v>1</v>
      </c>
      <c r="E251" s="47">
        <v>19635</v>
      </c>
      <c r="F251" s="47">
        <v>19545</v>
      </c>
      <c r="G251" s="46"/>
      <c r="H251" s="26">
        <f t="shared" ref="H251:H254" si="40">(IF(C251="SHORT",E251-F251,IF(C251="LONG",F251-E251)))*D251</f>
        <v>90</v>
      </c>
      <c r="I251" s="26">
        <f t="shared" ref="I251:I253" si="41">(IF(C251="SHORT",IF(G251="",0,F251-G251),IF(C251="LONG",IF(G251="",0,G251-F251))))*D251</f>
        <v>0</v>
      </c>
      <c r="J251" s="26">
        <f t="shared" ref="J251:J253" si="42">H251+I251+L251</f>
        <v>90</v>
      </c>
    </row>
    <row r="252" spans="1:10">
      <c r="A252" s="19">
        <v>45457</v>
      </c>
      <c r="B252" s="46" t="s">
        <v>45</v>
      </c>
      <c r="C252" s="46" t="s">
        <v>17</v>
      </c>
      <c r="D252" s="46">
        <v>1</v>
      </c>
      <c r="E252" s="47">
        <v>18330</v>
      </c>
      <c r="F252" s="47">
        <v>18140</v>
      </c>
      <c r="G252" s="46"/>
      <c r="H252" s="26">
        <f t="shared" si="40"/>
        <v>-190</v>
      </c>
      <c r="I252" s="26">
        <f t="shared" si="41"/>
        <v>0</v>
      </c>
      <c r="J252" s="26">
        <f t="shared" si="42"/>
        <v>-190</v>
      </c>
    </row>
    <row r="253" spans="1:10">
      <c r="A253" s="19">
        <v>45456</v>
      </c>
      <c r="B253" s="46" t="s">
        <v>45</v>
      </c>
      <c r="C253" s="46" t="s">
        <v>14</v>
      </c>
      <c r="D253" s="46">
        <v>1</v>
      </c>
      <c r="E253" s="47">
        <v>18585</v>
      </c>
      <c r="F253" s="47">
        <v>18485</v>
      </c>
      <c r="G253" s="46">
        <v>18385</v>
      </c>
      <c r="H253" s="26">
        <f t="shared" si="40"/>
        <v>100</v>
      </c>
      <c r="I253" s="26">
        <f t="shared" si="41"/>
        <v>100</v>
      </c>
      <c r="J253" s="26">
        <f t="shared" si="42"/>
        <v>200</v>
      </c>
    </row>
    <row r="254" spans="1:10">
      <c r="A254" s="19">
        <v>45456</v>
      </c>
      <c r="B254" s="75" t="s">
        <v>41</v>
      </c>
      <c r="C254" s="75" t="s">
        <v>14</v>
      </c>
      <c r="D254" s="46">
        <v>1</v>
      </c>
      <c r="E254" s="47">
        <v>19615</v>
      </c>
      <c r="F254" s="47">
        <v>19535</v>
      </c>
      <c r="G254" s="46">
        <v>0</v>
      </c>
      <c r="H254" s="26">
        <f t="shared" si="40"/>
        <v>80</v>
      </c>
      <c r="I254" s="26"/>
      <c r="J254" s="26">
        <v>80</v>
      </c>
    </row>
    <row r="255" spans="1:10">
      <c r="A255" s="19">
        <v>45455</v>
      </c>
      <c r="B255" s="46" t="s">
        <v>44</v>
      </c>
      <c r="C255" s="46" t="s">
        <v>17</v>
      </c>
      <c r="D255" s="46">
        <v>1</v>
      </c>
      <c r="E255" s="47">
        <v>38780</v>
      </c>
      <c r="F255" s="47">
        <v>38980</v>
      </c>
      <c r="G255" s="46">
        <v>39150</v>
      </c>
      <c r="H255" s="26">
        <f t="shared" ref="H255" si="43">(IF(C255="SHORT",E255-F255,IF(C255="LONG",F255-E255)))*D255</f>
        <v>200</v>
      </c>
      <c r="I255" s="26">
        <f t="shared" ref="I255" si="44">(IF(C255="SHORT",IF(G255="",0,F255-G255),IF(C255="LONG",IF(G255="",0,G255-F255))))*D255</f>
        <v>170</v>
      </c>
      <c r="J255" s="26">
        <f t="shared" ref="J255" si="45">H255+I255+L255</f>
        <v>370</v>
      </c>
    </row>
    <row r="256" spans="1:10">
      <c r="A256" s="19">
        <v>45454</v>
      </c>
      <c r="B256" s="20" t="s">
        <v>41</v>
      </c>
      <c r="C256" s="20" t="s">
        <v>14</v>
      </c>
      <c r="D256" s="20">
        <v>1</v>
      </c>
      <c r="E256" s="70">
        <v>19100</v>
      </c>
      <c r="F256" s="71">
        <v>19010</v>
      </c>
      <c r="G256" s="24"/>
      <c r="H256" s="24">
        <v>90</v>
      </c>
      <c r="I256" s="72"/>
      <c r="J256" s="73">
        <v>90</v>
      </c>
    </row>
    <row r="257" spans="1:10">
      <c r="A257" s="19">
        <v>45454</v>
      </c>
      <c r="B257" s="46" t="s">
        <v>45</v>
      </c>
      <c r="C257" s="46" t="s">
        <v>17</v>
      </c>
      <c r="D257" s="46">
        <v>1</v>
      </c>
      <c r="E257" s="47">
        <v>18380</v>
      </c>
      <c r="F257" s="47">
        <v>18480</v>
      </c>
      <c r="G257" s="46">
        <v>18580</v>
      </c>
      <c r="H257" s="26">
        <f t="shared" ref="H257" si="46">(IF(C257="SHORT",E257-F257,IF(C257="LONG",F257-E257)))*D257</f>
        <v>100</v>
      </c>
      <c r="I257" s="26">
        <f t="shared" ref="I257" si="47">(IF(C257="SHORT",IF(G257="",0,F257-G257),IF(C257="LONG",IF(G257="",0,G257-F257))))*D257</f>
        <v>100</v>
      </c>
      <c r="J257" s="26">
        <f t="shared" ref="J257" si="48">H257+I257+L257</f>
        <v>200</v>
      </c>
    </row>
    <row r="258" spans="1:10">
      <c r="A258" s="19">
        <v>45453</v>
      </c>
      <c r="B258" s="46" t="s">
        <v>45</v>
      </c>
      <c r="C258" s="46" t="s">
        <v>17</v>
      </c>
      <c r="D258" s="46">
        <v>1</v>
      </c>
      <c r="E258" s="47">
        <v>18480</v>
      </c>
      <c r="F258" s="47">
        <v>18380</v>
      </c>
      <c r="G258" s="46"/>
      <c r="H258" s="26">
        <f t="shared" ref="H258" si="49">(IF(C258="SHORT",E258-F258,IF(C258="LONG",F258-E258)))*D258</f>
        <v>-100</v>
      </c>
      <c r="I258" s="26">
        <f t="shared" ref="I258" si="50">(IF(C258="SHORT",IF(G258="",0,F258-G258),IF(C258="LONG",IF(G258="",0,G258-F258))))*D258</f>
        <v>0</v>
      </c>
      <c r="J258" s="26">
        <f t="shared" ref="J258" si="51">H258+I258+L258</f>
        <v>-100</v>
      </c>
    </row>
    <row r="259" spans="1:10">
      <c r="A259" s="19">
        <v>45450</v>
      </c>
      <c r="B259" s="20" t="s">
        <v>41</v>
      </c>
      <c r="C259" s="20" t="s">
        <v>14</v>
      </c>
      <c r="D259" s="20">
        <v>1</v>
      </c>
      <c r="E259" s="20">
        <v>19080</v>
      </c>
      <c r="F259" s="21">
        <v>18990</v>
      </c>
      <c r="G259" s="22">
        <v>90</v>
      </c>
      <c r="H259" s="22">
        <v>90</v>
      </c>
      <c r="J259" s="46">
        <v>90</v>
      </c>
    </row>
    <row r="260" spans="1:10">
      <c r="A260" s="19">
        <v>45449</v>
      </c>
      <c r="B260" s="46" t="s">
        <v>45</v>
      </c>
      <c r="C260" s="46" t="s">
        <v>14</v>
      </c>
      <c r="D260" s="46">
        <v>1</v>
      </c>
      <c r="E260" s="47">
        <v>18810</v>
      </c>
      <c r="F260" s="47">
        <v>18640</v>
      </c>
      <c r="G260" s="46"/>
      <c r="H260" s="26">
        <f t="shared" ref="H260:H261" si="52">(IF(C260="SHORT",E260-F260,IF(C260="LONG",F260-E260)))*D260</f>
        <v>170</v>
      </c>
      <c r="I260" s="26">
        <f t="shared" ref="I260:I261" si="53">(IF(C260="SHORT",IF(G260="",0,F260-G260),IF(C260="LONG",IF(G260="",0,G260-F260))))*D260</f>
        <v>0</v>
      </c>
      <c r="J260" s="26">
        <f t="shared" ref="J260:J261" si="54">H260+I260+L260</f>
        <v>170</v>
      </c>
    </row>
    <row r="261" spans="1:10">
      <c r="A261" s="19">
        <v>45447</v>
      </c>
      <c r="B261" s="46" t="s">
        <v>44</v>
      </c>
      <c r="C261" s="46" t="s">
        <v>14</v>
      </c>
      <c r="D261" s="46">
        <v>1</v>
      </c>
      <c r="E261" s="47">
        <v>38440</v>
      </c>
      <c r="F261" s="47">
        <v>38690</v>
      </c>
      <c r="G261" s="46"/>
      <c r="H261" s="26">
        <f t="shared" si="52"/>
        <v>-250</v>
      </c>
      <c r="I261" s="26">
        <f t="shared" si="53"/>
        <v>0</v>
      </c>
      <c r="J261" s="26">
        <f t="shared" si="54"/>
        <v>-250</v>
      </c>
    </row>
    <row r="262" spans="1:10">
      <c r="A262" s="19"/>
      <c r="B262" s="20"/>
      <c r="C262" s="20"/>
      <c r="D262" s="20"/>
      <c r="E262" s="20"/>
      <c r="F262" s="21"/>
      <c r="G262" s="22"/>
      <c r="H262" s="22"/>
    </row>
    <row r="263" spans="1:10">
      <c r="A263" s="19">
        <v>45441</v>
      </c>
      <c r="B263" s="20" t="s">
        <v>41</v>
      </c>
      <c r="C263" s="20" t="s">
        <v>14</v>
      </c>
      <c r="D263" s="20">
        <v>1</v>
      </c>
      <c r="E263" s="20">
        <v>18800</v>
      </c>
      <c r="F263" s="21">
        <v>18710</v>
      </c>
      <c r="G263" s="22">
        <v>90</v>
      </c>
      <c r="H263" s="22">
        <v>90</v>
      </c>
    </row>
    <row r="264" spans="1:10">
      <c r="A264" s="19">
        <v>45435</v>
      </c>
      <c r="B264" s="20" t="s">
        <v>41</v>
      </c>
      <c r="C264" s="20" t="s">
        <v>17</v>
      </c>
      <c r="D264" s="20">
        <v>1</v>
      </c>
      <c r="E264" s="20">
        <v>19000</v>
      </c>
      <c r="F264" s="21">
        <v>18830</v>
      </c>
      <c r="G264" s="23">
        <v>-170</v>
      </c>
      <c r="H264" s="23">
        <v>-170</v>
      </c>
    </row>
    <row r="265" spans="1:10">
      <c r="A265" s="19">
        <v>45425</v>
      </c>
      <c r="B265" s="20" t="s">
        <v>41</v>
      </c>
      <c r="C265" s="20" t="s">
        <v>17</v>
      </c>
      <c r="D265" s="20">
        <v>1</v>
      </c>
      <c r="E265" s="20">
        <v>18300</v>
      </c>
      <c r="F265" s="21">
        <v>18420</v>
      </c>
      <c r="G265" s="24">
        <v>120</v>
      </c>
      <c r="H265" s="24">
        <v>120</v>
      </c>
    </row>
    <row r="266" spans="1:10">
      <c r="A266" s="19">
        <v>45422</v>
      </c>
      <c r="B266" s="20" t="s">
        <v>41</v>
      </c>
      <c r="C266" s="20" t="s">
        <v>17</v>
      </c>
      <c r="D266" s="20">
        <v>1</v>
      </c>
      <c r="E266" s="20">
        <v>18250</v>
      </c>
      <c r="F266" s="21">
        <v>18370</v>
      </c>
      <c r="G266" s="24">
        <v>120</v>
      </c>
      <c r="H266" s="24">
        <v>120</v>
      </c>
    </row>
    <row r="267" spans="1:10">
      <c r="A267" s="19">
        <v>45420</v>
      </c>
      <c r="B267" s="20" t="s">
        <v>41</v>
      </c>
      <c r="C267" s="20" t="s">
        <v>17</v>
      </c>
      <c r="D267" s="20">
        <v>1</v>
      </c>
      <c r="E267" s="20">
        <v>18150</v>
      </c>
      <c r="F267" s="21">
        <v>18270</v>
      </c>
      <c r="G267" s="24">
        <v>120</v>
      </c>
      <c r="H267" s="24">
        <v>120</v>
      </c>
    </row>
    <row r="268" spans="1:10">
      <c r="A268" s="19">
        <v>45415</v>
      </c>
      <c r="B268" s="20" t="s">
        <v>41</v>
      </c>
      <c r="C268" s="20" t="s">
        <v>14</v>
      </c>
      <c r="D268" s="20">
        <v>1</v>
      </c>
      <c r="E268" s="20">
        <v>17750</v>
      </c>
      <c r="F268" s="21">
        <v>17920</v>
      </c>
      <c r="G268" s="23">
        <v>-170</v>
      </c>
      <c r="H268" s="23">
        <v>-170</v>
      </c>
    </row>
    <row r="270" spans="1:10">
      <c r="A270" s="19">
        <v>45412</v>
      </c>
      <c r="B270" s="20" t="s">
        <v>41</v>
      </c>
      <c r="C270" s="20" t="s">
        <v>14</v>
      </c>
      <c r="D270" s="20">
        <v>1</v>
      </c>
      <c r="E270" s="20">
        <v>17850</v>
      </c>
      <c r="F270" s="21">
        <v>17540</v>
      </c>
      <c r="G270" s="24">
        <v>310</v>
      </c>
      <c r="H270" s="24">
        <v>310</v>
      </c>
    </row>
    <row r="271" spans="1:10">
      <c r="A271" s="19">
        <v>45408</v>
      </c>
      <c r="B271" s="20" t="s">
        <v>41</v>
      </c>
      <c r="C271" s="20" t="s">
        <v>14</v>
      </c>
      <c r="D271" s="20">
        <v>1</v>
      </c>
      <c r="E271" s="20">
        <v>17760</v>
      </c>
      <c r="F271" s="21">
        <v>17670</v>
      </c>
      <c r="G271" s="24">
        <v>90</v>
      </c>
      <c r="H271" s="24">
        <v>90</v>
      </c>
    </row>
    <row r="272" spans="1:10">
      <c r="A272" s="19">
        <v>45407</v>
      </c>
      <c r="B272" s="20" t="s">
        <v>41</v>
      </c>
      <c r="C272" s="20" t="s">
        <v>17</v>
      </c>
      <c r="D272" s="20">
        <v>1</v>
      </c>
      <c r="E272" s="20">
        <v>17420</v>
      </c>
      <c r="F272" s="21">
        <v>17720</v>
      </c>
      <c r="G272" s="24">
        <v>300</v>
      </c>
      <c r="H272" s="24">
        <v>300</v>
      </c>
    </row>
    <row r="273" spans="1:8">
      <c r="A273" s="19">
        <v>45405</v>
      </c>
      <c r="B273" s="20" t="s">
        <v>41</v>
      </c>
      <c r="C273" s="20" t="s">
        <v>17</v>
      </c>
      <c r="D273" s="20">
        <v>1</v>
      </c>
      <c r="E273" s="20">
        <v>17370</v>
      </c>
      <c r="F273" s="21">
        <v>17490</v>
      </c>
      <c r="G273" s="24">
        <v>120</v>
      </c>
      <c r="H273" s="24">
        <v>120</v>
      </c>
    </row>
    <row r="274" spans="1:8">
      <c r="A274" s="19">
        <v>45404</v>
      </c>
      <c r="B274" s="20" t="s">
        <v>41</v>
      </c>
      <c r="C274" s="20" t="s">
        <v>17</v>
      </c>
      <c r="D274" s="20">
        <v>1</v>
      </c>
      <c r="E274" s="20">
        <v>17295</v>
      </c>
      <c r="F274" s="21">
        <v>17385</v>
      </c>
      <c r="G274" s="24">
        <v>90</v>
      </c>
      <c r="H274" s="24">
        <v>90</v>
      </c>
    </row>
    <row r="275" spans="1:8">
      <c r="A275" s="19">
        <v>45401</v>
      </c>
      <c r="B275" s="20" t="s">
        <v>41</v>
      </c>
      <c r="C275" s="20" t="s">
        <v>17</v>
      </c>
      <c r="D275" s="20">
        <v>1</v>
      </c>
      <c r="E275" s="20">
        <v>17400</v>
      </c>
      <c r="F275" s="21">
        <v>17490</v>
      </c>
      <c r="G275" s="24">
        <v>90</v>
      </c>
      <c r="H275" s="24">
        <v>90</v>
      </c>
    </row>
    <row r="276" spans="1:8">
      <c r="A276" s="19">
        <v>45399</v>
      </c>
      <c r="B276" s="20" t="s">
        <v>41</v>
      </c>
      <c r="C276" s="20" t="s">
        <v>17</v>
      </c>
      <c r="D276" s="20">
        <v>1</v>
      </c>
      <c r="E276" s="20">
        <v>17860</v>
      </c>
      <c r="F276" s="21">
        <v>17950</v>
      </c>
      <c r="G276" s="24">
        <v>90</v>
      </c>
      <c r="H276" s="24">
        <v>90</v>
      </c>
    </row>
    <row r="277" spans="1:8">
      <c r="A277" s="19">
        <v>45398</v>
      </c>
      <c r="B277" s="20" t="s">
        <v>41</v>
      </c>
      <c r="C277" s="20" t="s">
        <v>17</v>
      </c>
      <c r="D277" s="20">
        <v>1</v>
      </c>
      <c r="E277" s="20">
        <v>17880</v>
      </c>
      <c r="F277" s="21">
        <v>18695</v>
      </c>
      <c r="G277" s="23">
        <v>-185</v>
      </c>
      <c r="H277" s="23">
        <v>-185</v>
      </c>
    </row>
    <row r="278" spans="1:8">
      <c r="A278" s="19">
        <v>45397</v>
      </c>
      <c r="B278" s="20" t="s">
        <v>41</v>
      </c>
      <c r="C278" s="20" t="s">
        <v>17</v>
      </c>
      <c r="D278" s="20">
        <v>1</v>
      </c>
      <c r="E278" s="20">
        <v>18250</v>
      </c>
      <c r="F278" s="21">
        <v>18340</v>
      </c>
      <c r="G278" s="24">
        <v>90</v>
      </c>
      <c r="H278" s="24">
        <v>90</v>
      </c>
    </row>
    <row r="279" spans="1:8">
      <c r="A279" s="19">
        <v>45394</v>
      </c>
      <c r="B279" s="20" t="s">
        <v>41</v>
      </c>
      <c r="C279" s="20" t="s">
        <v>14</v>
      </c>
      <c r="D279" s="20">
        <v>1</v>
      </c>
      <c r="E279" s="20">
        <v>18430</v>
      </c>
      <c r="F279" s="21">
        <v>18330</v>
      </c>
      <c r="G279" s="24">
        <v>100</v>
      </c>
      <c r="H279" s="24">
        <v>100</v>
      </c>
    </row>
    <row r="280" spans="1:8">
      <c r="A280" s="19">
        <v>45392</v>
      </c>
      <c r="B280" s="20" t="s">
        <v>41</v>
      </c>
      <c r="C280" s="20" t="s">
        <v>14</v>
      </c>
      <c r="D280" s="20">
        <v>1</v>
      </c>
      <c r="E280" s="20">
        <v>18460</v>
      </c>
      <c r="F280" s="21">
        <v>18200</v>
      </c>
      <c r="G280" s="24">
        <v>260</v>
      </c>
      <c r="H280" s="24">
        <v>260</v>
      </c>
    </row>
    <row r="281" spans="1:8">
      <c r="A281" s="19">
        <v>45387</v>
      </c>
      <c r="B281" s="20" t="s">
        <v>41</v>
      </c>
      <c r="C281" s="20" t="s">
        <v>17</v>
      </c>
      <c r="D281" s="20">
        <v>1</v>
      </c>
      <c r="E281" s="20">
        <v>18105</v>
      </c>
      <c r="F281" s="21">
        <v>18195</v>
      </c>
      <c r="G281" s="24">
        <v>80</v>
      </c>
      <c r="H281" s="24">
        <v>80</v>
      </c>
    </row>
    <row r="282" spans="1:8">
      <c r="A282" s="19">
        <v>45385</v>
      </c>
      <c r="B282" s="20" t="s">
        <v>41</v>
      </c>
      <c r="C282" s="20" t="s">
        <v>17</v>
      </c>
      <c r="D282" s="20">
        <v>1</v>
      </c>
      <c r="E282" s="20">
        <v>18270</v>
      </c>
      <c r="F282" s="21">
        <v>18440</v>
      </c>
      <c r="G282" s="24">
        <v>170</v>
      </c>
      <c r="H282" s="24">
        <v>170</v>
      </c>
    </row>
    <row r="283" spans="1:8">
      <c r="A283" s="19">
        <v>45384</v>
      </c>
      <c r="B283" s="20" t="s">
        <v>41</v>
      </c>
      <c r="C283" s="20" t="s">
        <v>17</v>
      </c>
      <c r="D283" s="20">
        <v>1</v>
      </c>
      <c r="E283" s="20">
        <v>18280</v>
      </c>
      <c r="F283" s="21">
        <v>18440</v>
      </c>
      <c r="G283" s="24">
        <v>160</v>
      </c>
      <c r="H283" s="24">
        <v>160</v>
      </c>
    </row>
    <row r="284" spans="1:8">
      <c r="A284" s="19">
        <v>45383</v>
      </c>
      <c r="B284" s="20" t="s">
        <v>41</v>
      </c>
      <c r="C284" s="20" t="s">
        <v>14</v>
      </c>
      <c r="D284" s="20">
        <v>1</v>
      </c>
      <c r="E284" s="20">
        <v>18600</v>
      </c>
      <c r="F284" s="21">
        <v>18510</v>
      </c>
      <c r="G284" s="24">
        <v>90</v>
      </c>
      <c r="H284" s="24">
        <v>90</v>
      </c>
    </row>
    <row r="286" spans="1:8">
      <c r="A286" s="19">
        <v>45377</v>
      </c>
      <c r="B286" s="20" t="s">
        <v>41</v>
      </c>
      <c r="C286" s="20" t="s">
        <v>14</v>
      </c>
      <c r="D286" s="20">
        <v>1</v>
      </c>
      <c r="E286" s="20">
        <v>18600</v>
      </c>
      <c r="F286" s="21">
        <v>18510</v>
      </c>
      <c r="G286" s="24">
        <v>90</v>
      </c>
      <c r="H286" s="24">
        <v>90</v>
      </c>
    </row>
    <row r="287" spans="1:8">
      <c r="A287" s="19">
        <v>45371</v>
      </c>
      <c r="B287" s="20" t="s">
        <v>41</v>
      </c>
      <c r="C287" s="20" t="s">
        <v>14</v>
      </c>
      <c r="D287" s="20">
        <v>1</v>
      </c>
      <c r="E287" s="20">
        <v>18300</v>
      </c>
      <c r="F287" s="21">
        <v>18501</v>
      </c>
      <c r="G287" s="23">
        <v>-201</v>
      </c>
      <c r="H287" s="23">
        <v>-201</v>
      </c>
    </row>
    <row r="288" spans="1:8">
      <c r="A288" s="19">
        <v>45369</v>
      </c>
      <c r="B288" s="20" t="s">
        <v>41</v>
      </c>
      <c r="C288" s="20" t="s">
        <v>17</v>
      </c>
      <c r="D288" s="20">
        <v>1</v>
      </c>
      <c r="E288" s="20">
        <v>18100</v>
      </c>
      <c r="F288" s="21">
        <v>18200</v>
      </c>
      <c r="G288" s="24">
        <v>100</v>
      </c>
      <c r="H288" s="24">
        <v>100</v>
      </c>
    </row>
    <row r="289" spans="1:8">
      <c r="A289" s="19">
        <v>45368</v>
      </c>
      <c r="B289" s="20" t="s">
        <v>41</v>
      </c>
      <c r="C289" s="20" t="s">
        <v>17</v>
      </c>
      <c r="D289" s="20">
        <v>1</v>
      </c>
      <c r="E289" s="20">
        <v>18135</v>
      </c>
      <c r="F289" s="21">
        <v>18225</v>
      </c>
      <c r="G289" s="24">
        <v>90</v>
      </c>
      <c r="H289" s="24">
        <v>90</v>
      </c>
    </row>
    <row r="290" spans="1:8">
      <c r="A290" s="19">
        <v>45365</v>
      </c>
      <c r="B290" s="20" t="s">
        <v>41</v>
      </c>
      <c r="C290" s="20" t="s">
        <v>14</v>
      </c>
      <c r="D290" s="20">
        <v>1</v>
      </c>
      <c r="E290" s="20">
        <v>18415</v>
      </c>
      <c r="F290" s="21">
        <v>18325</v>
      </c>
      <c r="G290" s="24">
        <v>90</v>
      </c>
      <c r="H290" s="24">
        <v>90</v>
      </c>
    </row>
    <row r="291" spans="1:8">
      <c r="A291" s="19">
        <v>45364</v>
      </c>
      <c r="B291" s="20" t="s">
        <v>41</v>
      </c>
      <c r="C291" s="20" t="s">
        <v>14</v>
      </c>
      <c r="D291" s="20">
        <v>1</v>
      </c>
      <c r="E291" s="20">
        <v>18450</v>
      </c>
      <c r="F291" s="21">
        <v>18360</v>
      </c>
      <c r="G291" s="24">
        <v>90</v>
      </c>
      <c r="H291" s="24">
        <v>90</v>
      </c>
    </row>
    <row r="292" spans="1:8">
      <c r="A292" s="19">
        <v>45363</v>
      </c>
      <c r="B292" s="20" t="s">
        <v>41</v>
      </c>
      <c r="C292" s="20" t="s">
        <v>17</v>
      </c>
      <c r="D292" s="20">
        <v>1</v>
      </c>
      <c r="E292" s="20">
        <v>18090</v>
      </c>
      <c r="F292" s="21">
        <v>18180</v>
      </c>
      <c r="G292" s="24">
        <v>90</v>
      </c>
      <c r="H292" s="24">
        <v>90</v>
      </c>
    </row>
    <row r="293" spans="1:8">
      <c r="A293" s="19">
        <v>45362</v>
      </c>
      <c r="B293" s="20" t="s">
        <v>41</v>
      </c>
      <c r="C293" s="20" t="s">
        <v>17</v>
      </c>
      <c r="D293" s="20">
        <v>1</v>
      </c>
      <c r="E293" s="20">
        <v>18010</v>
      </c>
      <c r="F293" s="21">
        <v>18095</v>
      </c>
      <c r="G293" s="24">
        <v>85</v>
      </c>
      <c r="H293" s="24">
        <v>85</v>
      </c>
    </row>
    <row r="294" spans="1:8">
      <c r="A294" s="19">
        <v>45359</v>
      </c>
      <c r="B294" s="20" t="s">
        <v>41</v>
      </c>
      <c r="C294" s="20" t="s">
        <v>14</v>
      </c>
      <c r="D294" s="20">
        <v>1</v>
      </c>
      <c r="E294" s="20">
        <v>18300</v>
      </c>
      <c r="F294" s="21">
        <v>18030</v>
      </c>
      <c r="G294" s="24">
        <v>270</v>
      </c>
      <c r="H294" s="24">
        <v>270</v>
      </c>
    </row>
    <row r="295" spans="1:8">
      <c r="A295" s="19">
        <v>45358</v>
      </c>
      <c r="B295" s="20" t="s">
        <v>41</v>
      </c>
      <c r="C295" s="20" t="s">
        <v>17</v>
      </c>
      <c r="D295" s="20">
        <v>1</v>
      </c>
      <c r="E295" s="20">
        <v>17980</v>
      </c>
      <c r="F295" s="21">
        <v>18220</v>
      </c>
      <c r="G295" s="24">
        <v>240</v>
      </c>
      <c r="H295" s="24">
        <v>240</v>
      </c>
    </row>
    <row r="296" spans="1:8">
      <c r="A296" s="19">
        <v>45356</v>
      </c>
      <c r="B296" s="20" t="s">
        <v>41</v>
      </c>
      <c r="C296" s="20" t="s">
        <v>17</v>
      </c>
      <c r="D296" s="20">
        <v>1</v>
      </c>
      <c r="E296" s="20">
        <v>18080</v>
      </c>
      <c r="F296" s="21">
        <v>17910</v>
      </c>
      <c r="G296" s="23">
        <v>-170</v>
      </c>
      <c r="H296" s="23">
        <v>-170</v>
      </c>
    </row>
    <row r="297" spans="1:8">
      <c r="A297" s="19">
        <v>45352</v>
      </c>
      <c r="B297" s="20" t="s">
        <v>41</v>
      </c>
      <c r="C297" s="20" t="s">
        <v>17</v>
      </c>
      <c r="D297" s="20">
        <v>1</v>
      </c>
      <c r="E297" s="20">
        <v>18150</v>
      </c>
      <c r="F297" s="21">
        <v>18400</v>
      </c>
      <c r="G297" s="24">
        <v>250</v>
      </c>
      <c r="H297" s="24">
        <v>250</v>
      </c>
    </row>
    <row r="298" spans="1:8">
      <c r="A298" s="19"/>
      <c r="B298" s="20"/>
      <c r="C298" s="20"/>
      <c r="D298" s="20"/>
      <c r="E298" s="20"/>
      <c r="F298" s="25"/>
      <c r="G298" s="26"/>
      <c r="H298" s="26"/>
    </row>
    <row r="299" spans="1:8">
      <c r="A299" s="19">
        <v>45349</v>
      </c>
      <c r="B299" s="20" t="s">
        <v>41</v>
      </c>
      <c r="C299" s="20" t="s">
        <v>14</v>
      </c>
      <c r="D299" s="20">
        <v>1</v>
      </c>
      <c r="E299" s="20">
        <v>18035</v>
      </c>
      <c r="F299" s="21">
        <v>17945</v>
      </c>
      <c r="G299" s="24">
        <v>90</v>
      </c>
      <c r="H299" s="24">
        <v>90</v>
      </c>
    </row>
    <row r="300" spans="1:8">
      <c r="A300" s="19">
        <v>45345</v>
      </c>
      <c r="B300" s="20" t="s">
        <v>41</v>
      </c>
      <c r="C300" s="20" t="s">
        <v>14</v>
      </c>
      <c r="D300" s="20">
        <v>1</v>
      </c>
      <c r="E300" s="20">
        <v>17999</v>
      </c>
      <c r="F300" s="21">
        <v>17910</v>
      </c>
      <c r="G300" s="24">
        <v>89</v>
      </c>
      <c r="H300" s="24">
        <v>89</v>
      </c>
    </row>
    <row r="301" spans="1:8">
      <c r="A301" s="19">
        <v>45338</v>
      </c>
      <c r="B301" s="20" t="s">
        <v>41</v>
      </c>
      <c r="C301" s="20" t="s">
        <v>17</v>
      </c>
      <c r="D301" s="20">
        <v>1</v>
      </c>
      <c r="E301" s="20">
        <v>17900</v>
      </c>
      <c r="F301" s="21">
        <v>17990</v>
      </c>
      <c r="G301" s="24">
        <v>90</v>
      </c>
      <c r="H301" s="24">
        <v>90</v>
      </c>
    </row>
    <row r="302" spans="1:8">
      <c r="A302" s="19">
        <v>45338</v>
      </c>
      <c r="B302" s="20" t="s">
        <v>41</v>
      </c>
      <c r="C302" s="20" t="s">
        <v>17</v>
      </c>
      <c r="D302" s="20">
        <v>1</v>
      </c>
      <c r="E302" s="20">
        <v>17920</v>
      </c>
      <c r="F302" s="21">
        <v>17769</v>
      </c>
      <c r="G302" s="23">
        <v>-151</v>
      </c>
      <c r="H302" s="23">
        <v>-151</v>
      </c>
    </row>
    <row r="303" spans="1:8">
      <c r="A303" s="19">
        <v>45336</v>
      </c>
      <c r="B303" s="20" t="s">
        <v>41</v>
      </c>
      <c r="C303" s="20" t="s">
        <v>17</v>
      </c>
      <c r="D303" s="20">
        <v>1</v>
      </c>
      <c r="E303" s="20">
        <v>17750</v>
      </c>
      <c r="F303" s="21">
        <v>17840</v>
      </c>
      <c r="G303" s="24">
        <v>90</v>
      </c>
      <c r="H303" s="24">
        <v>90</v>
      </c>
    </row>
    <row r="304" spans="1:8">
      <c r="A304" s="19">
        <v>45335</v>
      </c>
      <c r="B304" s="20" t="s">
        <v>41</v>
      </c>
      <c r="C304" s="20" t="s">
        <v>17</v>
      </c>
      <c r="D304" s="20">
        <v>1</v>
      </c>
      <c r="E304" s="20">
        <v>17590</v>
      </c>
      <c r="F304" s="21">
        <v>17755</v>
      </c>
      <c r="G304" s="24">
        <v>165</v>
      </c>
      <c r="H304" s="24">
        <v>165</v>
      </c>
    </row>
    <row r="305" spans="1:8">
      <c r="A305" s="19">
        <v>45335</v>
      </c>
      <c r="B305" s="20" t="s">
        <v>41</v>
      </c>
      <c r="C305" s="20" t="s">
        <v>17</v>
      </c>
      <c r="D305" s="20">
        <v>1</v>
      </c>
      <c r="E305" s="20">
        <v>17935</v>
      </c>
      <c r="F305" s="21">
        <v>17775</v>
      </c>
      <c r="G305" s="23">
        <v>-150</v>
      </c>
      <c r="H305" s="23">
        <v>-150</v>
      </c>
    </row>
    <row r="306" spans="1:8">
      <c r="A306" s="19">
        <v>45334</v>
      </c>
      <c r="B306" s="20" t="s">
        <v>41</v>
      </c>
      <c r="C306" s="20" t="s">
        <v>14</v>
      </c>
      <c r="D306" s="20">
        <v>1</v>
      </c>
      <c r="E306" s="20">
        <v>18052</v>
      </c>
      <c r="F306" s="21">
        <v>17962</v>
      </c>
      <c r="G306" s="24">
        <v>90</v>
      </c>
      <c r="H306" s="24">
        <v>90</v>
      </c>
    </row>
    <row r="307" spans="1:8">
      <c r="A307" s="19">
        <v>45324</v>
      </c>
      <c r="B307" s="20" t="s">
        <v>41</v>
      </c>
      <c r="C307" s="20" t="s">
        <v>14</v>
      </c>
      <c r="D307" s="20">
        <v>1</v>
      </c>
      <c r="E307" s="20">
        <v>17660</v>
      </c>
      <c r="F307" s="21">
        <v>17480</v>
      </c>
      <c r="G307" s="24">
        <v>180</v>
      </c>
      <c r="H307" s="24">
        <v>180</v>
      </c>
    </row>
    <row r="308" spans="1:8">
      <c r="A308" s="19">
        <v>45323</v>
      </c>
      <c r="B308" s="20" t="s">
        <v>41</v>
      </c>
      <c r="C308" s="20" t="s">
        <v>17</v>
      </c>
      <c r="D308" s="20">
        <v>1</v>
      </c>
      <c r="E308" s="20">
        <v>17300</v>
      </c>
      <c r="F308" s="21">
        <v>17540</v>
      </c>
      <c r="G308" s="24">
        <f>F308-E308</f>
        <v>240</v>
      </c>
      <c r="H308" s="24">
        <v>240</v>
      </c>
    </row>
  </sheetData>
  <mergeCells count="1">
    <mergeCell ref="A5:E5"/>
  </mergeCells>
  <conditionalFormatting sqref="I260:J261 I257:J257 I243:J248 I229:J241 I216:J226 I207:J213 I190:J202 I170:J183 I156:J164 I139:J153 I109:J137 I68:J75 I7:J53">
    <cfRule type="cellIs" dxfId="495" priority="2414" stopIfTrue="1" operator="lessThan">
      <formula>0</formula>
    </cfRule>
  </conditionalFormatting>
  <conditionalFormatting sqref="I258:J258">
    <cfRule type="cellIs" dxfId="494" priority="2412" stopIfTrue="1" operator="lessThan">
      <formula>0</formula>
    </cfRule>
  </conditionalFormatting>
  <conditionalFormatting sqref="I255:J255">
    <cfRule type="cellIs" dxfId="493" priority="2411" stopIfTrue="1" operator="lessThan">
      <formula>0</formula>
    </cfRule>
  </conditionalFormatting>
  <conditionalFormatting sqref="I251:J254">
    <cfRule type="cellIs" dxfId="492" priority="2410" stopIfTrue="1" operator="lessThan">
      <formula>0</formula>
    </cfRule>
  </conditionalFormatting>
  <conditionalFormatting sqref="I252:J253">
    <cfRule type="cellIs" dxfId="491" priority="2409" stopIfTrue="1" operator="lessThan">
      <formula>0</formula>
    </cfRule>
  </conditionalFormatting>
  <conditionalFormatting sqref="I250:J250">
    <cfRule type="cellIs" dxfId="490" priority="2408" stopIfTrue="1" operator="lessThan">
      <formula>0</formula>
    </cfRule>
  </conditionalFormatting>
  <conditionalFormatting sqref="I249:J249">
    <cfRule type="cellIs" dxfId="489" priority="2407" stopIfTrue="1" operator="lessThan">
      <formula>0</formula>
    </cfRule>
  </conditionalFormatting>
  <conditionalFormatting sqref="I228:J228">
    <cfRule type="cellIs" dxfId="488" priority="2380" stopIfTrue="1" operator="lessThan">
      <formula>0</formula>
    </cfRule>
  </conditionalFormatting>
  <conditionalFormatting sqref="I228:J228">
    <cfRule type="cellIs" dxfId="487" priority="2379" stopIfTrue="1" operator="lessThan">
      <formula>0</formula>
    </cfRule>
  </conditionalFormatting>
  <conditionalFormatting sqref="I227:J227">
    <cfRule type="cellIs" dxfId="486" priority="2378" stopIfTrue="1" operator="lessThan">
      <formula>0</formula>
    </cfRule>
  </conditionalFormatting>
  <conditionalFormatting sqref="I227:J227">
    <cfRule type="cellIs" dxfId="485" priority="2377" stopIfTrue="1" operator="lessThan">
      <formula>0</formula>
    </cfRule>
  </conditionalFormatting>
  <conditionalFormatting sqref="I226:J226">
    <cfRule type="cellIs" dxfId="484" priority="2374" stopIfTrue="1" operator="lessThan">
      <formula>0</formula>
    </cfRule>
  </conditionalFormatting>
  <conditionalFormatting sqref="I226:J226">
    <cfRule type="cellIs" dxfId="483" priority="2373" stopIfTrue="1" operator="lessThan">
      <formula>0</formula>
    </cfRule>
  </conditionalFormatting>
  <conditionalFormatting sqref="I226:J226">
    <cfRule type="cellIs" dxfId="482" priority="2372" stopIfTrue="1" operator="lessThan">
      <formula>0</formula>
    </cfRule>
  </conditionalFormatting>
  <conditionalFormatting sqref="I215:J215">
    <cfRule type="cellIs" dxfId="481" priority="2342" stopIfTrue="1" operator="lessThan">
      <formula>0</formula>
    </cfRule>
  </conditionalFormatting>
  <conditionalFormatting sqref="I215:J215">
    <cfRule type="cellIs" dxfId="480" priority="2341" stopIfTrue="1" operator="lessThan">
      <formula>0</formula>
    </cfRule>
  </conditionalFormatting>
  <conditionalFormatting sqref="I215:J215">
    <cfRule type="cellIs" dxfId="479" priority="2340" stopIfTrue="1" operator="lessThan">
      <formula>0</formula>
    </cfRule>
  </conditionalFormatting>
  <conditionalFormatting sqref="I215:J215">
    <cfRule type="cellIs" dxfId="478" priority="2339" stopIfTrue="1" operator="lessThan">
      <formula>0</formula>
    </cfRule>
  </conditionalFormatting>
  <conditionalFormatting sqref="I214:J214">
    <cfRule type="cellIs" dxfId="477" priority="2338" stopIfTrue="1" operator="lessThan">
      <formula>0</formula>
    </cfRule>
  </conditionalFormatting>
  <conditionalFormatting sqref="I207:J207">
    <cfRule type="cellIs" dxfId="476" priority="2302" stopIfTrue="1" operator="lessThan">
      <formula>0</formula>
    </cfRule>
  </conditionalFormatting>
  <conditionalFormatting sqref="I207:J207">
    <cfRule type="cellIs" dxfId="475" priority="2301" stopIfTrue="1" operator="lessThan">
      <formula>0</formula>
    </cfRule>
  </conditionalFormatting>
  <conditionalFormatting sqref="I207:J207">
    <cfRule type="cellIs" dxfId="474" priority="2300" stopIfTrue="1" operator="lessThan">
      <formula>0</formula>
    </cfRule>
  </conditionalFormatting>
  <conditionalFormatting sqref="I207:J207">
    <cfRule type="cellIs" dxfId="473" priority="2299" stopIfTrue="1" operator="lessThan">
      <formula>0</formula>
    </cfRule>
  </conditionalFormatting>
  <conditionalFormatting sqref="I207:J207">
    <cfRule type="cellIs" dxfId="472" priority="2298" stopIfTrue="1" operator="lessThan">
      <formula>0</formula>
    </cfRule>
  </conditionalFormatting>
  <conditionalFormatting sqref="I207:J207">
    <cfRule type="cellIs" dxfId="471" priority="2297" stopIfTrue="1" operator="lessThan">
      <formula>0</formula>
    </cfRule>
  </conditionalFormatting>
  <conditionalFormatting sqref="I207:J207">
    <cfRule type="cellIs" dxfId="470" priority="2296" stopIfTrue="1" operator="lessThan">
      <formula>0</formula>
    </cfRule>
  </conditionalFormatting>
  <conditionalFormatting sqref="I207:J207">
    <cfRule type="cellIs" dxfId="469" priority="2295" stopIfTrue="1" operator="lessThan">
      <formula>0</formula>
    </cfRule>
  </conditionalFormatting>
  <conditionalFormatting sqref="I203:J206">
    <cfRule type="cellIs" dxfId="468" priority="2294" stopIfTrue="1" operator="lessThan">
      <formula>0</formula>
    </cfRule>
  </conditionalFormatting>
  <conditionalFormatting sqref="I203:J206">
    <cfRule type="cellIs" dxfId="467" priority="2293" stopIfTrue="1" operator="lessThan">
      <formula>0</formula>
    </cfRule>
  </conditionalFormatting>
  <conditionalFormatting sqref="I203:J206">
    <cfRule type="cellIs" dxfId="466" priority="2292" stopIfTrue="1" operator="lessThan">
      <formula>0</formula>
    </cfRule>
  </conditionalFormatting>
  <conditionalFormatting sqref="I203:J206">
    <cfRule type="cellIs" dxfId="465" priority="2291" stopIfTrue="1" operator="lessThan">
      <formula>0</formula>
    </cfRule>
  </conditionalFormatting>
  <conditionalFormatting sqref="I203:J206">
    <cfRule type="cellIs" dxfId="464" priority="2290" stopIfTrue="1" operator="lessThan">
      <formula>0</formula>
    </cfRule>
  </conditionalFormatting>
  <conditionalFormatting sqref="I203:J206">
    <cfRule type="cellIs" dxfId="463" priority="2289" stopIfTrue="1" operator="lessThan">
      <formula>0</formula>
    </cfRule>
  </conditionalFormatting>
  <conditionalFormatting sqref="I203:J206">
    <cfRule type="cellIs" dxfId="462" priority="2288" stopIfTrue="1" operator="lessThan">
      <formula>0</formula>
    </cfRule>
  </conditionalFormatting>
  <conditionalFormatting sqref="I203:J206">
    <cfRule type="cellIs" dxfId="461" priority="2287" stopIfTrue="1" operator="lessThan">
      <formula>0</formula>
    </cfRule>
  </conditionalFormatting>
  <conditionalFormatting sqref="I203:J206">
    <cfRule type="cellIs" dxfId="460" priority="2286" stopIfTrue="1" operator="lessThan">
      <formula>0</formula>
    </cfRule>
  </conditionalFormatting>
  <conditionalFormatting sqref="I203:J206">
    <cfRule type="cellIs" dxfId="459" priority="2285" stopIfTrue="1" operator="lessThan">
      <formula>0</formula>
    </cfRule>
  </conditionalFormatting>
  <conditionalFormatting sqref="I203:J206">
    <cfRule type="cellIs" dxfId="458" priority="2284" stopIfTrue="1" operator="lessThan">
      <formula>0</formula>
    </cfRule>
  </conditionalFormatting>
  <conditionalFormatting sqref="I203:J206">
    <cfRule type="cellIs" dxfId="457" priority="2283" stopIfTrue="1" operator="lessThan">
      <formula>0</formula>
    </cfRule>
  </conditionalFormatting>
  <conditionalFormatting sqref="I204:J206">
    <cfRule type="cellIs" dxfId="456" priority="2282" stopIfTrue="1" operator="lessThan">
      <formula>0</formula>
    </cfRule>
  </conditionalFormatting>
  <conditionalFormatting sqref="I204:J206">
    <cfRule type="cellIs" dxfId="455" priority="2281" stopIfTrue="1" operator="lessThan">
      <formula>0</formula>
    </cfRule>
  </conditionalFormatting>
  <conditionalFormatting sqref="I204:J206">
    <cfRule type="cellIs" dxfId="454" priority="2280" stopIfTrue="1" operator="lessThan">
      <formula>0</formula>
    </cfRule>
  </conditionalFormatting>
  <conditionalFormatting sqref="I204:J206">
    <cfRule type="cellIs" dxfId="453" priority="2279" stopIfTrue="1" operator="lessThan">
      <formula>0</formula>
    </cfRule>
  </conditionalFormatting>
  <conditionalFormatting sqref="I204:J206">
    <cfRule type="cellIs" dxfId="452" priority="2278" stopIfTrue="1" operator="lessThan">
      <formula>0</formula>
    </cfRule>
  </conditionalFormatting>
  <conditionalFormatting sqref="I204:J206">
    <cfRule type="cellIs" dxfId="451" priority="2277" stopIfTrue="1" operator="lessThan">
      <formula>0</formula>
    </cfRule>
  </conditionalFormatting>
  <conditionalFormatting sqref="I204:J206">
    <cfRule type="cellIs" dxfId="450" priority="2276" stopIfTrue="1" operator="lessThan">
      <formula>0</formula>
    </cfRule>
  </conditionalFormatting>
  <conditionalFormatting sqref="I204:J206">
    <cfRule type="cellIs" dxfId="449" priority="2275" stopIfTrue="1" operator="lessThan">
      <formula>0</formula>
    </cfRule>
  </conditionalFormatting>
  <conditionalFormatting sqref="I204:J206">
    <cfRule type="cellIs" dxfId="448" priority="2274" stopIfTrue="1" operator="lessThan">
      <formula>0</formula>
    </cfRule>
  </conditionalFormatting>
  <conditionalFormatting sqref="I204:J206">
    <cfRule type="cellIs" dxfId="447" priority="2273" stopIfTrue="1" operator="lessThan">
      <formula>0</formula>
    </cfRule>
  </conditionalFormatting>
  <conditionalFormatting sqref="I204:J206">
    <cfRule type="cellIs" dxfId="446" priority="2272" stopIfTrue="1" operator="lessThan">
      <formula>0</formula>
    </cfRule>
  </conditionalFormatting>
  <conditionalFormatting sqref="I204:J206">
    <cfRule type="cellIs" dxfId="445" priority="2271" stopIfTrue="1" operator="lessThan">
      <formula>0</formula>
    </cfRule>
  </conditionalFormatting>
  <conditionalFormatting sqref="I206:J206">
    <cfRule type="cellIs" dxfId="444" priority="2270" stopIfTrue="1" operator="lessThan">
      <formula>0</formula>
    </cfRule>
  </conditionalFormatting>
  <conditionalFormatting sqref="I205:J205">
    <cfRule type="cellIs" dxfId="443" priority="2269" stopIfTrue="1" operator="lessThan">
      <formula>0</formula>
    </cfRule>
  </conditionalFormatting>
  <conditionalFormatting sqref="I204:J204">
    <cfRule type="cellIs" dxfId="442" priority="2268" stopIfTrue="1" operator="lessThan">
      <formula>0</formula>
    </cfRule>
  </conditionalFormatting>
  <conditionalFormatting sqref="I189:J189">
    <cfRule type="cellIs" dxfId="441" priority="2097" stopIfTrue="1" operator="lessThan">
      <formula>0</formula>
    </cfRule>
  </conditionalFormatting>
  <conditionalFormatting sqref="I189:J189">
    <cfRule type="cellIs" dxfId="440" priority="2096" stopIfTrue="1" operator="lessThan">
      <formula>0</formula>
    </cfRule>
  </conditionalFormatting>
  <conditionalFormatting sqref="I189:J189">
    <cfRule type="cellIs" dxfId="439" priority="2095" stopIfTrue="1" operator="lessThan">
      <formula>0</formula>
    </cfRule>
  </conditionalFormatting>
  <conditionalFormatting sqref="I189:J189">
    <cfRule type="cellIs" dxfId="438" priority="2094" stopIfTrue="1" operator="lessThan">
      <formula>0</formula>
    </cfRule>
  </conditionalFormatting>
  <conditionalFormatting sqref="I189:J189">
    <cfRule type="cellIs" dxfId="437" priority="2093" stopIfTrue="1" operator="lessThan">
      <formula>0</formula>
    </cfRule>
  </conditionalFormatting>
  <conditionalFormatting sqref="I189:J189">
    <cfRule type="cellIs" dxfId="436" priority="2092" stopIfTrue="1" operator="lessThan">
      <formula>0</formula>
    </cfRule>
  </conditionalFormatting>
  <conditionalFormatting sqref="I189:J189">
    <cfRule type="cellIs" dxfId="435" priority="2091" stopIfTrue="1" operator="lessThan">
      <formula>0</formula>
    </cfRule>
  </conditionalFormatting>
  <conditionalFormatting sqref="I189:J189">
    <cfRule type="cellIs" dxfId="434" priority="2090" stopIfTrue="1" operator="lessThan">
      <formula>0</formula>
    </cfRule>
  </conditionalFormatting>
  <conditionalFormatting sqref="I189:J189">
    <cfRule type="cellIs" dxfId="433" priority="2089" stopIfTrue="1" operator="lessThan">
      <formula>0</formula>
    </cfRule>
  </conditionalFormatting>
  <conditionalFormatting sqref="I189:J189">
    <cfRule type="cellIs" dxfId="432" priority="2088" stopIfTrue="1" operator="lessThan">
      <formula>0</formula>
    </cfRule>
  </conditionalFormatting>
  <conditionalFormatting sqref="I189:J189">
    <cfRule type="cellIs" dxfId="431" priority="2087" stopIfTrue="1" operator="lessThan">
      <formula>0</formula>
    </cfRule>
  </conditionalFormatting>
  <conditionalFormatting sqref="I189:J189">
    <cfRule type="cellIs" dxfId="430" priority="2086" stopIfTrue="1" operator="lessThan">
      <formula>0</formula>
    </cfRule>
  </conditionalFormatting>
  <conditionalFormatting sqref="I189:J189">
    <cfRule type="cellIs" dxfId="429" priority="2085" stopIfTrue="1" operator="lessThan">
      <formula>0</formula>
    </cfRule>
  </conditionalFormatting>
  <conditionalFormatting sqref="I189:J189">
    <cfRule type="cellIs" dxfId="428" priority="2084" stopIfTrue="1" operator="lessThan">
      <formula>0</formula>
    </cfRule>
  </conditionalFormatting>
  <conditionalFormatting sqref="I189:J189">
    <cfRule type="cellIs" dxfId="427" priority="2083" stopIfTrue="1" operator="lessThan">
      <formula>0</formula>
    </cfRule>
  </conditionalFormatting>
  <conditionalFormatting sqref="I189:J189">
    <cfRule type="cellIs" dxfId="426" priority="2082" stopIfTrue="1" operator="lessThan">
      <formula>0</formula>
    </cfRule>
  </conditionalFormatting>
  <conditionalFormatting sqref="I189:J189">
    <cfRule type="cellIs" dxfId="425" priority="2081" stopIfTrue="1" operator="lessThan">
      <formula>0</formula>
    </cfRule>
  </conditionalFormatting>
  <conditionalFormatting sqref="I189:J189">
    <cfRule type="cellIs" dxfId="424" priority="2080" stopIfTrue="1" operator="lessThan">
      <formula>0</formula>
    </cfRule>
  </conditionalFormatting>
  <conditionalFormatting sqref="I189:J189">
    <cfRule type="cellIs" dxfId="423" priority="2079" stopIfTrue="1" operator="lessThan">
      <formula>0</formula>
    </cfRule>
  </conditionalFormatting>
  <conditionalFormatting sqref="I189:J189">
    <cfRule type="cellIs" dxfId="422" priority="2078" stopIfTrue="1" operator="lessThan">
      <formula>0</formula>
    </cfRule>
  </conditionalFormatting>
  <conditionalFormatting sqref="I189:J189">
    <cfRule type="cellIs" dxfId="421" priority="2077" stopIfTrue="1" operator="lessThan">
      <formula>0</formula>
    </cfRule>
  </conditionalFormatting>
  <conditionalFormatting sqref="I189:J189">
    <cfRule type="cellIs" dxfId="420" priority="2076" stopIfTrue="1" operator="lessThan">
      <formula>0</formula>
    </cfRule>
  </conditionalFormatting>
  <conditionalFormatting sqref="I189:J189">
    <cfRule type="cellIs" dxfId="419" priority="2075" stopIfTrue="1" operator="lessThan">
      <formula>0</formula>
    </cfRule>
  </conditionalFormatting>
  <conditionalFormatting sqref="I189:J189">
    <cfRule type="cellIs" dxfId="418" priority="2074" stopIfTrue="1" operator="lessThan">
      <formula>0</formula>
    </cfRule>
  </conditionalFormatting>
  <conditionalFormatting sqref="I189:J189">
    <cfRule type="cellIs" dxfId="417" priority="2073" stopIfTrue="1" operator="lessThan">
      <formula>0</formula>
    </cfRule>
  </conditionalFormatting>
  <conditionalFormatting sqref="I189:J189">
    <cfRule type="cellIs" dxfId="416" priority="2072" stopIfTrue="1" operator="lessThan">
      <formula>0</formula>
    </cfRule>
  </conditionalFormatting>
  <conditionalFormatting sqref="I189:J189">
    <cfRule type="cellIs" dxfId="415" priority="2071" stopIfTrue="1" operator="lessThan">
      <formula>0</formula>
    </cfRule>
  </conditionalFormatting>
  <conditionalFormatting sqref="I189:J189">
    <cfRule type="cellIs" dxfId="414" priority="2070" stopIfTrue="1" operator="lessThan">
      <formula>0</formula>
    </cfRule>
  </conditionalFormatting>
  <conditionalFormatting sqref="I188:J188">
    <cfRule type="cellIs" dxfId="413" priority="2069" stopIfTrue="1" operator="lessThan">
      <formula>0</formula>
    </cfRule>
  </conditionalFormatting>
  <conditionalFormatting sqref="I188:J188">
    <cfRule type="cellIs" dxfId="412" priority="2068" stopIfTrue="1" operator="lessThan">
      <formula>0</formula>
    </cfRule>
  </conditionalFormatting>
  <conditionalFormatting sqref="I188:J188">
    <cfRule type="cellIs" dxfId="411" priority="2067" stopIfTrue="1" operator="lessThan">
      <formula>0</formula>
    </cfRule>
  </conditionalFormatting>
  <conditionalFormatting sqref="I188:J188">
    <cfRule type="cellIs" dxfId="410" priority="2066" stopIfTrue="1" operator="lessThan">
      <formula>0</formula>
    </cfRule>
  </conditionalFormatting>
  <conditionalFormatting sqref="I188:J188">
    <cfRule type="cellIs" dxfId="409" priority="2065" stopIfTrue="1" operator="lessThan">
      <formula>0</formula>
    </cfRule>
  </conditionalFormatting>
  <conditionalFormatting sqref="I187:J187">
    <cfRule type="cellIs" dxfId="408" priority="2064" stopIfTrue="1" operator="lessThan">
      <formula>0</formula>
    </cfRule>
  </conditionalFormatting>
  <conditionalFormatting sqref="I187:J187">
    <cfRule type="cellIs" dxfId="407" priority="2063" stopIfTrue="1" operator="lessThan">
      <formula>0</formula>
    </cfRule>
  </conditionalFormatting>
  <conditionalFormatting sqref="I187:J187">
    <cfRule type="cellIs" dxfId="406" priority="2062" stopIfTrue="1" operator="lessThan">
      <formula>0</formula>
    </cfRule>
  </conditionalFormatting>
  <conditionalFormatting sqref="I187:J187">
    <cfRule type="cellIs" dxfId="405" priority="2061" stopIfTrue="1" operator="lessThan">
      <formula>0</formula>
    </cfRule>
  </conditionalFormatting>
  <conditionalFormatting sqref="I187:J187">
    <cfRule type="cellIs" dxfId="404" priority="2060" stopIfTrue="1" operator="lessThan">
      <formula>0</formula>
    </cfRule>
  </conditionalFormatting>
  <conditionalFormatting sqref="I187:J187">
    <cfRule type="cellIs" dxfId="403" priority="2059" stopIfTrue="1" operator="lessThan">
      <formula>0</formula>
    </cfRule>
  </conditionalFormatting>
  <conditionalFormatting sqref="I187:J187">
    <cfRule type="cellIs" dxfId="402" priority="2058" stopIfTrue="1" operator="lessThan">
      <formula>0</formula>
    </cfRule>
  </conditionalFormatting>
  <conditionalFormatting sqref="I187:J187">
    <cfRule type="cellIs" dxfId="401" priority="2057" stopIfTrue="1" operator="lessThan">
      <formula>0</formula>
    </cfRule>
  </conditionalFormatting>
  <conditionalFormatting sqref="I187:J187">
    <cfRule type="cellIs" dxfId="400" priority="2056" stopIfTrue="1" operator="lessThan">
      <formula>0</formula>
    </cfRule>
  </conditionalFormatting>
  <conditionalFormatting sqref="I187:J187">
    <cfRule type="cellIs" dxfId="399" priority="2055" stopIfTrue="1" operator="lessThan">
      <formula>0</formula>
    </cfRule>
  </conditionalFormatting>
  <conditionalFormatting sqref="I187:J187">
    <cfRule type="cellIs" dxfId="398" priority="2054" stopIfTrue="1" operator="lessThan">
      <formula>0</formula>
    </cfRule>
  </conditionalFormatting>
  <conditionalFormatting sqref="I187:J187">
    <cfRule type="cellIs" dxfId="397" priority="2053" stopIfTrue="1" operator="lessThan">
      <formula>0</formula>
    </cfRule>
  </conditionalFormatting>
  <conditionalFormatting sqref="I187:J187">
    <cfRule type="cellIs" dxfId="396" priority="2052" stopIfTrue="1" operator="lessThan">
      <formula>0</formula>
    </cfRule>
  </conditionalFormatting>
  <conditionalFormatting sqref="I187:J187">
    <cfRule type="cellIs" dxfId="395" priority="2051" stopIfTrue="1" operator="lessThan">
      <formula>0</formula>
    </cfRule>
  </conditionalFormatting>
  <conditionalFormatting sqref="I187:J187">
    <cfRule type="cellIs" dxfId="394" priority="2050" stopIfTrue="1" operator="lessThan">
      <formula>0</formula>
    </cfRule>
  </conditionalFormatting>
  <conditionalFormatting sqref="I187:J187">
    <cfRule type="cellIs" dxfId="393" priority="2049" stopIfTrue="1" operator="lessThan">
      <formula>0</formula>
    </cfRule>
  </conditionalFormatting>
  <conditionalFormatting sqref="I187:J187">
    <cfRule type="cellIs" dxfId="392" priority="2048" stopIfTrue="1" operator="lessThan">
      <formula>0</formula>
    </cfRule>
  </conditionalFormatting>
  <conditionalFormatting sqref="I187:J187">
    <cfRule type="cellIs" dxfId="391" priority="2047" stopIfTrue="1" operator="lessThan">
      <formula>0</formula>
    </cfRule>
  </conditionalFormatting>
  <conditionalFormatting sqref="I187:J187">
    <cfRule type="cellIs" dxfId="390" priority="2046" stopIfTrue="1" operator="lessThan">
      <formula>0</formula>
    </cfRule>
  </conditionalFormatting>
  <conditionalFormatting sqref="I187:J187">
    <cfRule type="cellIs" dxfId="389" priority="2045" stopIfTrue="1" operator="lessThan">
      <formula>0</formula>
    </cfRule>
  </conditionalFormatting>
  <conditionalFormatting sqref="I187:J187">
    <cfRule type="cellIs" dxfId="388" priority="2044" stopIfTrue="1" operator="lessThan">
      <formula>0</formula>
    </cfRule>
  </conditionalFormatting>
  <conditionalFormatting sqref="I187:J187">
    <cfRule type="cellIs" dxfId="387" priority="2043" stopIfTrue="1" operator="lessThan">
      <formula>0</formula>
    </cfRule>
  </conditionalFormatting>
  <conditionalFormatting sqref="I187:J187">
    <cfRule type="cellIs" dxfId="386" priority="2042" stopIfTrue="1" operator="lessThan">
      <formula>0</formula>
    </cfRule>
  </conditionalFormatting>
  <conditionalFormatting sqref="I187:J187">
    <cfRule type="cellIs" dxfId="385" priority="2041" stopIfTrue="1" operator="lessThan">
      <formula>0</formula>
    </cfRule>
  </conditionalFormatting>
  <conditionalFormatting sqref="I187:J187">
    <cfRule type="cellIs" dxfId="384" priority="2040" stopIfTrue="1" operator="lessThan">
      <formula>0</formula>
    </cfRule>
  </conditionalFormatting>
  <conditionalFormatting sqref="I187:J187">
    <cfRule type="cellIs" dxfId="383" priority="2039" stopIfTrue="1" operator="lessThan">
      <formula>0</formula>
    </cfRule>
  </conditionalFormatting>
  <conditionalFormatting sqref="I187:J187">
    <cfRule type="cellIs" dxfId="382" priority="2038" stopIfTrue="1" operator="lessThan">
      <formula>0</formula>
    </cfRule>
  </conditionalFormatting>
  <conditionalFormatting sqref="I187:J187">
    <cfRule type="cellIs" dxfId="381" priority="2037" stopIfTrue="1" operator="lessThan">
      <formula>0</formula>
    </cfRule>
  </conditionalFormatting>
  <conditionalFormatting sqref="I185:J186">
    <cfRule type="cellIs" dxfId="380" priority="2036" stopIfTrue="1" operator="lessThan">
      <formula>0</formula>
    </cfRule>
  </conditionalFormatting>
  <conditionalFormatting sqref="I185:J186">
    <cfRule type="cellIs" dxfId="379" priority="2035" stopIfTrue="1" operator="lessThan">
      <formula>0</formula>
    </cfRule>
  </conditionalFormatting>
  <conditionalFormatting sqref="I185:J186">
    <cfRule type="cellIs" dxfId="378" priority="2034" stopIfTrue="1" operator="lessThan">
      <formula>0</formula>
    </cfRule>
  </conditionalFormatting>
  <conditionalFormatting sqref="I185:J186">
    <cfRule type="cellIs" dxfId="377" priority="2033" stopIfTrue="1" operator="lessThan">
      <formula>0</formula>
    </cfRule>
  </conditionalFormatting>
  <conditionalFormatting sqref="I185:J186">
    <cfRule type="cellIs" dxfId="376" priority="2032" stopIfTrue="1" operator="lessThan">
      <formula>0</formula>
    </cfRule>
  </conditionalFormatting>
  <conditionalFormatting sqref="I185:J186">
    <cfRule type="cellIs" dxfId="375" priority="2031" stopIfTrue="1" operator="lessThan">
      <formula>0</formula>
    </cfRule>
  </conditionalFormatting>
  <conditionalFormatting sqref="I185:J186">
    <cfRule type="cellIs" dxfId="374" priority="2030" stopIfTrue="1" operator="lessThan">
      <formula>0</formula>
    </cfRule>
  </conditionalFormatting>
  <conditionalFormatting sqref="I185:J186">
    <cfRule type="cellIs" dxfId="373" priority="2029" stopIfTrue="1" operator="lessThan">
      <formula>0</formula>
    </cfRule>
  </conditionalFormatting>
  <conditionalFormatting sqref="I185:J186">
    <cfRule type="cellIs" dxfId="372" priority="2028" stopIfTrue="1" operator="lessThan">
      <formula>0</formula>
    </cfRule>
  </conditionalFormatting>
  <conditionalFormatting sqref="I185:J186">
    <cfRule type="cellIs" dxfId="371" priority="2027" stopIfTrue="1" operator="lessThan">
      <formula>0</formula>
    </cfRule>
  </conditionalFormatting>
  <conditionalFormatting sqref="I185:J186">
    <cfRule type="cellIs" dxfId="370" priority="2026" stopIfTrue="1" operator="lessThan">
      <formula>0</formula>
    </cfRule>
  </conditionalFormatting>
  <conditionalFormatting sqref="I185:J186">
    <cfRule type="cellIs" dxfId="369" priority="2025" stopIfTrue="1" operator="lessThan">
      <formula>0</formula>
    </cfRule>
  </conditionalFormatting>
  <conditionalFormatting sqref="I185:J186">
    <cfRule type="cellIs" dxfId="368" priority="2024" stopIfTrue="1" operator="lessThan">
      <formula>0</formula>
    </cfRule>
  </conditionalFormatting>
  <conditionalFormatting sqref="I185:J186">
    <cfRule type="cellIs" dxfId="367" priority="2023" stopIfTrue="1" operator="lessThan">
      <formula>0</formula>
    </cfRule>
  </conditionalFormatting>
  <conditionalFormatting sqref="I185:J186">
    <cfRule type="cellIs" dxfId="366" priority="2022" stopIfTrue="1" operator="lessThan">
      <formula>0</formula>
    </cfRule>
  </conditionalFormatting>
  <conditionalFormatting sqref="I185:J186">
    <cfRule type="cellIs" dxfId="365" priority="2021" stopIfTrue="1" operator="lessThan">
      <formula>0</formula>
    </cfRule>
  </conditionalFormatting>
  <conditionalFormatting sqref="I185:J186">
    <cfRule type="cellIs" dxfId="364" priority="2020" stopIfTrue="1" operator="lessThan">
      <formula>0</formula>
    </cfRule>
  </conditionalFormatting>
  <conditionalFormatting sqref="I185:J186">
    <cfRule type="cellIs" dxfId="363" priority="2019" stopIfTrue="1" operator="lessThan">
      <formula>0</formula>
    </cfRule>
  </conditionalFormatting>
  <conditionalFormatting sqref="I185:J186">
    <cfRule type="cellIs" dxfId="362" priority="2018" stopIfTrue="1" operator="lessThan">
      <formula>0</formula>
    </cfRule>
  </conditionalFormatting>
  <conditionalFormatting sqref="I185:J186">
    <cfRule type="cellIs" dxfId="361" priority="2017" stopIfTrue="1" operator="lessThan">
      <formula>0</formula>
    </cfRule>
  </conditionalFormatting>
  <conditionalFormatting sqref="I185:J186">
    <cfRule type="cellIs" dxfId="360" priority="2016" stopIfTrue="1" operator="lessThan">
      <formula>0</formula>
    </cfRule>
  </conditionalFormatting>
  <conditionalFormatting sqref="I185:J186">
    <cfRule type="cellIs" dxfId="359" priority="2015" stopIfTrue="1" operator="lessThan">
      <formula>0</formula>
    </cfRule>
  </conditionalFormatting>
  <conditionalFormatting sqref="I185:J186">
    <cfRule type="cellIs" dxfId="358" priority="2014" stopIfTrue="1" operator="lessThan">
      <formula>0</formula>
    </cfRule>
  </conditionalFormatting>
  <conditionalFormatting sqref="I185:J186">
    <cfRule type="cellIs" dxfId="357" priority="2013" stopIfTrue="1" operator="lessThan">
      <formula>0</formula>
    </cfRule>
  </conditionalFormatting>
  <conditionalFormatting sqref="I185:J186">
    <cfRule type="cellIs" dxfId="356" priority="2012" stopIfTrue="1" operator="lessThan">
      <formula>0</formula>
    </cfRule>
  </conditionalFormatting>
  <conditionalFormatting sqref="I185:J186">
    <cfRule type="cellIs" dxfId="355" priority="2011" stopIfTrue="1" operator="lessThan">
      <formula>0</formula>
    </cfRule>
  </conditionalFormatting>
  <conditionalFormatting sqref="I185:J186">
    <cfRule type="cellIs" dxfId="354" priority="2010" stopIfTrue="1" operator="lessThan">
      <formula>0</formula>
    </cfRule>
  </conditionalFormatting>
  <conditionalFormatting sqref="I185:J186">
    <cfRule type="cellIs" dxfId="353" priority="2009" stopIfTrue="1" operator="lessThan">
      <formula>0</formula>
    </cfRule>
  </conditionalFormatting>
  <conditionalFormatting sqref="I184:J184">
    <cfRule type="cellIs" dxfId="352" priority="2008" stopIfTrue="1" operator="lessThan">
      <formula>0</formula>
    </cfRule>
  </conditionalFormatting>
  <conditionalFormatting sqref="I184:J184">
    <cfRule type="cellIs" dxfId="351" priority="2007" stopIfTrue="1" operator="lessThan">
      <formula>0</formula>
    </cfRule>
  </conditionalFormatting>
  <conditionalFormatting sqref="I184:J184">
    <cfRule type="cellIs" dxfId="350" priority="2006" stopIfTrue="1" operator="lessThan">
      <formula>0</formula>
    </cfRule>
  </conditionalFormatting>
  <conditionalFormatting sqref="I184:J184">
    <cfRule type="cellIs" dxfId="349" priority="2005" stopIfTrue="1" operator="lessThan">
      <formula>0</formula>
    </cfRule>
  </conditionalFormatting>
  <conditionalFormatting sqref="I184:J184">
    <cfRule type="cellIs" dxfId="348" priority="2004" stopIfTrue="1" operator="lessThan">
      <formula>0</formula>
    </cfRule>
  </conditionalFormatting>
  <conditionalFormatting sqref="I184:J184">
    <cfRule type="cellIs" dxfId="347" priority="2003" stopIfTrue="1" operator="lessThan">
      <formula>0</formula>
    </cfRule>
  </conditionalFormatting>
  <conditionalFormatting sqref="I184:J184">
    <cfRule type="cellIs" dxfId="346" priority="2002" stopIfTrue="1" operator="lessThan">
      <formula>0</formula>
    </cfRule>
  </conditionalFormatting>
  <conditionalFormatting sqref="I184:J184">
    <cfRule type="cellIs" dxfId="345" priority="2001" stopIfTrue="1" operator="lessThan">
      <formula>0</formula>
    </cfRule>
  </conditionalFormatting>
  <conditionalFormatting sqref="I184:J184">
    <cfRule type="cellIs" dxfId="344" priority="2000" stopIfTrue="1" operator="lessThan">
      <formula>0</formula>
    </cfRule>
  </conditionalFormatting>
  <conditionalFormatting sqref="I184:J184">
    <cfRule type="cellIs" dxfId="343" priority="1999" stopIfTrue="1" operator="lessThan">
      <formula>0</formula>
    </cfRule>
  </conditionalFormatting>
  <conditionalFormatting sqref="I184:J184">
    <cfRule type="cellIs" dxfId="342" priority="1998" stopIfTrue="1" operator="lessThan">
      <formula>0</formula>
    </cfRule>
  </conditionalFormatting>
  <conditionalFormatting sqref="I184:J184">
    <cfRule type="cellIs" dxfId="341" priority="1997" stopIfTrue="1" operator="lessThan">
      <formula>0</formula>
    </cfRule>
  </conditionalFormatting>
  <conditionalFormatting sqref="I184:J184">
    <cfRule type="cellIs" dxfId="340" priority="1996" stopIfTrue="1" operator="lessThan">
      <formula>0</formula>
    </cfRule>
  </conditionalFormatting>
  <conditionalFormatting sqref="I184:J184">
    <cfRule type="cellIs" dxfId="339" priority="1995" stopIfTrue="1" operator="lessThan">
      <formula>0</formula>
    </cfRule>
  </conditionalFormatting>
  <conditionalFormatting sqref="I184:J184">
    <cfRule type="cellIs" dxfId="338" priority="1994" stopIfTrue="1" operator="lessThan">
      <formula>0</formula>
    </cfRule>
  </conditionalFormatting>
  <conditionalFormatting sqref="I184:J184">
    <cfRule type="cellIs" dxfId="337" priority="1993" stopIfTrue="1" operator="lessThan">
      <formula>0</formula>
    </cfRule>
  </conditionalFormatting>
  <conditionalFormatting sqref="I184:J184">
    <cfRule type="cellIs" dxfId="336" priority="1992" stopIfTrue="1" operator="lessThan">
      <formula>0</formula>
    </cfRule>
  </conditionalFormatting>
  <conditionalFormatting sqref="I184:J184">
    <cfRule type="cellIs" dxfId="335" priority="1991" stopIfTrue="1" operator="lessThan">
      <formula>0</formula>
    </cfRule>
  </conditionalFormatting>
  <conditionalFormatting sqref="I184:J184">
    <cfRule type="cellIs" dxfId="334" priority="1990" stopIfTrue="1" operator="lessThan">
      <formula>0</formula>
    </cfRule>
  </conditionalFormatting>
  <conditionalFormatting sqref="I184:J184">
    <cfRule type="cellIs" dxfId="333" priority="1989" stopIfTrue="1" operator="lessThan">
      <formula>0</formula>
    </cfRule>
  </conditionalFormatting>
  <conditionalFormatting sqref="I184:J184">
    <cfRule type="cellIs" dxfId="332" priority="1988" stopIfTrue="1" operator="lessThan">
      <formula>0</formula>
    </cfRule>
  </conditionalFormatting>
  <conditionalFormatting sqref="I184:J184">
    <cfRule type="cellIs" dxfId="331" priority="1987" stopIfTrue="1" operator="lessThan">
      <formula>0</formula>
    </cfRule>
  </conditionalFormatting>
  <conditionalFormatting sqref="I184:J184">
    <cfRule type="cellIs" dxfId="330" priority="1986" stopIfTrue="1" operator="lessThan">
      <formula>0</formula>
    </cfRule>
  </conditionalFormatting>
  <conditionalFormatting sqref="I184:J184">
    <cfRule type="cellIs" dxfId="329" priority="1985" stopIfTrue="1" operator="lessThan">
      <formula>0</formula>
    </cfRule>
  </conditionalFormatting>
  <conditionalFormatting sqref="I184:J184">
    <cfRule type="cellIs" dxfId="328" priority="1984" stopIfTrue="1" operator="lessThan">
      <formula>0</formula>
    </cfRule>
  </conditionalFormatting>
  <conditionalFormatting sqref="I184:J184">
    <cfRule type="cellIs" dxfId="327" priority="1983" stopIfTrue="1" operator="lessThan">
      <formula>0</formula>
    </cfRule>
  </conditionalFormatting>
  <conditionalFormatting sqref="I184:J184">
    <cfRule type="cellIs" dxfId="326" priority="1982" stopIfTrue="1" operator="lessThan">
      <formula>0</formula>
    </cfRule>
  </conditionalFormatting>
  <conditionalFormatting sqref="I184:J184">
    <cfRule type="cellIs" dxfId="325" priority="1981" stopIfTrue="1" operator="lessThan">
      <formula>0</formula>
    </cfRule>
  </conditionalFormatting>
  <conditionalFormatting sqref="I186:J186">
    <cfRule type="cellIs" dxfId="324" priority="1980" stopIfTrue="1" operator="lessThan">
      <formula>0</formula>
    </cfRule>
  </conditionalFormatting>
  <conditionalFormatting sqref="I186:J186">
    <cfRule type="cellIs" dxfId="323" priority="1979" stopIfTrue="1" operator="lessThan">
      <formula>0</formula>
    </cfRule>
  </conditionalFormatting>
  <conditionalFormatting sqref="I186:J186">
    <cfRule type="cellIs" dxfId="322" priority="1978" stopIfTrue="1" operator="lessThan">
      <formula>0</formula>
    </cfRule>
  </conditionalFormatting>
  <conditionalFormatting sqref="I186:J186">
    <cfRule type="cellIs" dxfId="321" priority="1977" stopIfTrue="1" operator="lessThan">
      <formula>0</formula>
    </cfRule>
  </conditionalFormatting>
  <conditionalFormatting sqref="I186:J186">
    <cfRule type="cellIs" dxfId="320" priority="1976" stopIfTrue="1" operator="lessThan">
      <formula>0</formula>
    </cfRule>
  </conditionalFormatting>
  <conditionalFormatting sqref="I186:J186">
    <cfRule type="cellIs" dxfId="319" priority="1975" stopIfTrue="1" operator="lessThan">
      <formula>0</formula>
    </cfRule>
  </conditionalFormatting>
  <conditionalFormatting sqref="I186:J186">
    <cfRule type="cellIs" dxfId="318" priority="1974" stopIfTrue="1" operator="lessThan">
      <formula>0</formula>
    </cfRule>
  </conditionalFormatting>
  <conditionalFormatting sqref="I186:J186">
    <cfRule type="cellIs" dxfId="317" priority="1973" stopIfTrue="1" operator="lessThan">
      <formula>0</formula>
    </cfRule>
  </conditionalFormatting>
  <conditionalFormatting sqref="I186:J186">
    <cfRule type="cellIs" dxfId="316" priority="1972" stopIfTrue="1" operator="lessThan">
      <formula>0</formula>
    </cfRule>
  </conditionalFormatting>
  <conditionalFormatting sqref="I186:J186">
    <cfRule type="cellIs" dxfId="315" priority="1971" stopIfTrue="1" operator="lessThan">
      <formula>0</formula>
    </cfRule>
  </conditionalFormatting>
  <conditionalFormatting sqref="I186:J186">
    <cfRule type="cellIs" dxfId="314" priority="1970" stopIfTrue="1" operator="lessThan">
      <formula>0</formula>
    </cfRule>
  </conditionalFormatting>
  <conditionalFormatting sqref="I186:J186">
    <cfRule type="cellIs" dxfId="313" priority="1969" stopIfTrue="1" operator="lessThan">
      <formula>0</formula>
    </cfRule>
  </conditionalFormatting>
  <conditionalFormatting sqref="I186:J186">
    <cfRule type="cellIs" dxfId="312" priority="1968" stopIfTrue="1" operator="lessThan">
      <formula>0</formula>
    </cfRule>
  </conditionalFormatting>
  <conditionalFormatting sqref="I186:J186">
    <cfRule type="cellIs" dxfId="311" priority="1967" stopIfTrue="1" operator="lessThan">
      <formula>0</formula>
    </cfRule>
  </conditionalFormatting>
  <conditionalFormatting sqref="I186:J186">
    <cfRule type="cellIs" dxfId="310" priority="1966" stopIfTrue="1" operator="lessThan">
      <formula>0</formula>
    </cfRule>
  </conditionalFormatting>
  <conditionalFormatting sqref="I186:J186">
    <cfRule type="cellIs" dxfId="309" priority="1965" stopIfTrue="1" operator="lessThan">
      <formula>0</formula>
    </cfRule>
  </conditionalFormatting>
  <conditionalFormatting sqref="I186:J186">
    <cfRule type="cellIs" dxfId="308" priority="1964" stopIfTrue="1" operator="lessThan">
      <formula>0</formula>
    </cfRule>
  </conditionalFormatting>
  <conditionalFormatting sqref="I186:J186">
    <cfRule type="cellIs" dxfId="307" priority="1963" stopIfTrue="1" operator="lessThan">
      <formula>0</formula>
    </cfRule>
  </conditionalFormatting>
  <conditionalFormatting sqref="I186:J186">
    <cfRule type="cellIs" dxfId="306" priority="1962" stopIfTrue="1" operator="lessThan">
      <formula>0</formula>
    </cfRule>
  </conditionalFormatting>
  <conditionalFormatting sqref="I186:J186">
    <cfRule type="cellIs" dxfId="305" priority="1961" stopIfTrue="1" operator="lessThan">
      <formula>0</formula>
    </cfRule>
  </conditionalFormatting>
  <conditionalFormatting sqref="I186:J186">
    <cfRule type="cellIs" dxfId="304" priority="1960" stopIfTrue="1" operator="lessThan">
      <formula>0</formula>
    </cfRule>
  </conditionalFormatting>
  <conditionalFormatting sqref="I186:J186">
    <cfRule type="cellIs" dxfId="303" priority="1959" stopIfTrue="1" operator="lessThan">
      <formula>0</formula>
    </cfRule>
  </conditionalFormatting>
  <conditionalFormatting sqref="I186:J186">
    <cfRule type="cellIs" dxfId="302" priority="1958" stopIfTrue="1" operator="lessThan">
      <formula>0</formula>
    </cfRule>
  </conditionalFormatting>
  <conditionalFormatting sqref="I186:J186">
    <cfRule type="cellIs" dxfId="301" priority="1957" stopIfTrue="1" operator="lessThan">
      <formula>0</formula>
    </cfRule>
  </conditionalFormatting>
  <conditionalFormatting sqref="I186:J186">
    <cfRule type="cellIs" dxfId="300" priority="1956" stopIfTrue="1" operator="lessThan">
      <formula>0</formula>
    </cfRule>
  </conditionalFormatting>
  <conditionalFormatting sqref="I186:J186">
    <cfRule type="cellIs" dxfId="299" priority="1955" stopIfTrue="1" operator="lessThan">
      <formula>0</formula>
    </cfRule>
  </conditionalFormatting>
  <conditionalFormatting sqref="I186:J186">
    <cfRule type="cellIs" dxfId="298" priority="1954" stopIfTrue="1" operator="lessThan">
      <formula>0</formula>
    </cfRule>
  </conditionalFormatting>
  <conditionalFormatting sqref="I186:J186">
    <cfRule type="cellIs" dxfId="297" priority="1953" stopIfTrue="1" operator="lessThan">
      <formula>0</formula>
    </cfRule>
  </conditionalFormatting>
  <conditionalFormatting sqref="I186:J186">
    <cfRule type="cellIs" dxfId="296" priority="1952" stopIfTrue="1" operator="lessThan">
      <formula>0</formula>
    </cfRule>
  </conditionalFormatting>
  <conditionalFormatting sqref="I184:J184">
    <cfRule type="cellIs" dxfId="295" priority="1951" stopIfTrue="1" operator="lessThan">
      <formula>0</formula>
    </cfRule>
  </conditionalFormatting>
  <conditionalFormatting sqref="I184:J184">
    <cfRule type="cellIs" dxfId="294" priority="1950" stopIfTrue="1" operator="lessThan">
      <formula>0</formula>
    </cfRule>
  </conditionalFormatting>
  <conditionalFormatting sqref="I184:J184">
    <cfRule type="cellIs" dxfId="293" priority="1949" stopIfTrue="1" operator="lessThan">
      <formula>0</formula>
    </cfRule>
  </conditionalFormatting>
  <conditionalFormatting sqref="I184:J184">
    <cfRule type="cellIs" dxfId="292" priority="1948" stopIfTrue="1" operator="lessThan">
      <formula>0</formula>
    </cfRule>
  </conditionalFormatting>
  <conditionalFormatting sqref="I184:J184">
    <cfRule type="cellIs" dxfId="291" priority="1947" stopIfTrue="1" operator="lessThan">
      <formula>0</formula>
    </cfRule>
  </conditionalFormatting>
  <conditionalFormatting sqref="I184:J184">
    <cfRule type="cellIs" dxfId="290" priority="1946" stopIfTrue="1" operator="lessThan">
      <formula>0</formula>
    </cfRule>
  </conditionalFormatting>
  <conditionalFormatting sqref="I184:J184">
    <cfRule type="cellIs" dxfId="289" priority="1945" stopIfTrue="1" operator="lessThan">
      <formula>0</formula>
    </cfRule>
  </conditionalFormatting>
  <conditionalFormatting sqref="I184:J184">
    <cfRule type="cellIs" dxfId="288" priority="1944" stopIfTrue="1" operator="lessThan">
      <formula>0</formula>
    </cfRule>
  </conditionalFormatting>
  <conditionalFormatting sqref="I184:J184">
    <cfRule type="cellIs" dxfId="287" priority="1943" stopIfTrue="1" operator="lessThan">
      <formula>0</formula>
    </cfRule>
  </conditionalFormatting>
  <conditionalFormatting sqref="I184:J184">
    <cfRule type="cellIs" dxfId="286" priority="1942" stopIfTrue="1" operator="lessThan">
      <formula>0</formula>
    </cfRule>
  </conditionalFormatting>
  <conditionalFormatting sqref="I184:J184">
    <cfRule type="cellIs" dxfId="285" priority="1941" stopIfTrue="1" operator="lessThan">
      <formula>0</formula>
    </cfRule>
  </conditionalFormatting>
  <conditionalFormatting sqref="I184:J184">
    <cfRule type="cellIs" dxfId="284" priority="1940" stopIfTrue="1" operator="lessThan">
      <formula>0</formula>
    </cfRule>
  </conditionalFormatting>
  <conditionalFormatting sqref="I184:J184">
    <cfRule type="cellIs" dxfId="283" priority="1939" stopIfTrue="1" operator="lessThan">
      <formula>0</formula>
    </cfRule>
  </conditionalFormatting>
  <conditionalFormatting sqref="I184:J184">
    <cfRule type="cellIs" dxfId="282" priority="1938" stopIfTrue="1" operator="lessThan">
      <formula>0</formula>
    </cfRule>
  </conditionalFormatting>
  <conditionalFormatting sqref="I184:J184">
    <cfRule type="cellIs" dxfId="281" priority="1937" stopIfTrue="1" operator="lessThan">
      <formula>0</formula>
    </cfRule>
  </conditionalFormatting>
  <conditionalFormatting sqref="I184:J184">
    <cfRule type="cellIs" dxfId="280" priority="1936" stopIfTrue="1" operator="lessThan">
      <formula>0</formula>
    </cfRule>
  </conditionalFormatting>
  <conditionalFormatting sqref="I184:J184">
    <cfRule type="cellIs" dxfId="279" priority="1935" stopIfTrue="1" operator="lessThan">
      <formula>0</formula>
    </cfRule>
  </conditionalFormatting>
  <conditionalFormatting sqref="I184:J184">
    <cfRule type="cellIs" dxfId="278" priority="1934" stopIfTrue="1" operator="lessThan">
      <formula>0</formula>
    </cfRule>
  </conditionalFormatting>
  <conditionalFormatting sqref="I184:J184">
    <cfRule type="cellIs" dxfId="277" priority="1933" stopIfTrue="1" operator="lessThan">
      <formula>0</formula>
    </cfRule>
  </conditionalFormatting>
  <conditionalFormatting sqref="I184:J184">
    <cfRule type="cellIs" dxfId="276" priority="1932" stopIfTrue="1" operator="lessThan">
      <formula>0</formula>
    </cfRule>
  </conditionalFormatting>
  <conditionalFormatting sqref="I184:J184">
    <cfRule type="cellIs" dxfId="275" priority="1931" stopIfTrue="1" operator="lessThan">
      <formula>0</formula>
    </cfRule>
  </conditionalFormatting>
  <conditionalFormatting sqref="I184:J184">
    <cfRule type="cellIs" dxfId="274" priority="1930" stopIfTrue="1" operator="lessThan">
      <formula>0</formula>
    </cfRule>
  </conditionalFormatting>
  <conditionalFormatting sqref="I184:J184">
    <cfRule type="cellIs" dxfId="273" priority="1929" stopIfTrue="1" operator="lessThan">
      <formula>0</formula>
    </cfRule>
  </conditionalFormatting>
  <conditionalFormatting sqref="I184:J184">
    <cfRule type="cellIs" dxfId="272" priority="1928" stopIfTrue="1" operator="lessThan">
      <formula>0</formula>
    </cfRule>
  </conditionalFormatting>
  <conditionalFormatting sqref="I184:J184">
    <cfRule type="cellIs" dxfId="271" priority="1927" stopIfTrue="1" operator="lessThan">
      <formula>0</formula>
    </cfRule>
  </conditionalFormatting>
  <conditionalFormatting sqref="I184:J184">
    <cfRule type="cellIs" dxfId="270" priority="1926" stopIfTrue="1" operator="lessThan">
      <formula>0</formula>
    </cfRule>
  </conditionalFormatting>
  <conditionalFormatting sqref="I184:J184">
    <cfRule type="cellIs" dxfId="269" priority="1925" stopIfTrue="1" operator="lessThan">
      <formula>0</formula>
    </cfRule>
  </conditionalFormatting>
  <conditionalFormatting sqref="I184:J184">
    <cfRule type="cellIs" dxfId="268" priority="1924" stopIfTrue="1" operator="lessThan">
      <formula>0</formula>
    </cfRule>
  </conditionalFormatting>
  <conditionalFormatting sqref="I169:J169">
    <cfRule type="cellIs" dxfId="267" priority="995" stopIfTrue="1" operator="lessThan">
      <formula>0</formula>
    </cfRule>
  </conditionalFormatting>
  <conditionalFormatting sqref="I169:J169">
    <cfRule type="cellIs" dxfId="266" priority="994" stopIfTrue="1" operator="lessThan">
      <formula>0</formula>
    </cfRule>
  </conditionalFormatting>
  <conditionalFormatting sqref="I169:J169">
    <cfRule type="cellIs" dxfId="265" priority="993" stopIfTrue="1" operator="lessThan">
      <formula>0</formula>
    </cfRule>
  </conditionalFormatting>
  <conditionalFormatting sqref="I169:J169">
    <cfRule type="cellIs" dxfId="264" priority="992" stopIfTrue="1" operator="lessThan">
      <formula>0</formula>
    </cfRule>
  </conditionalFormatting>
  <conditionalFormatting sqref="I169:J169">
    <cfRule type="cellIs" dxfId="263" priority="991" stopIfTrue="1" operator="lessThan">
      <formula>0</formula>
    </cfRule>
  </conditionalFormatting>
  <conditionalFormatting sqref="I169:J169">
    <cfRule type="cellIs" dxfId="262" priority="990" stopIfTrue="1" operator="lessThan">
      <formula>0</formula>
    </cfRule>
  </conditionalFormatting>
  <conditionalFormatting sqref="I169:J169">
    <cfRule type="cellIs" dxfId="261" priority="989" stopIfTrue="1" operator="lessThan">
      <formula>0</formula>
    </cfRule>
  </conditionalFormatting>
  <conditionalFormatting sqref="I169:J169">
    <cfRule type="cellIs" dxfId="260" priority="988" stopIfTrue="1" operator="lessThan">
      <formula>0</formula>
    </cfRule>
  </conditionalFormatting>
  <conditionalFormatting sqref="I169:J169">
    <cfRule type="cellIs" dxfId="259" priority="987" stopIfTrue="1" operator="lessThan">
      <formula>0</formula>
    </cfRule>
  </conditionalFormatting>
  <conditionalFormatting sqref="I169:J169">
    <cfRule type="cellIs" dxfId="258" priority="986" stopIfTrue="1" operator="lessThan">
      <formula>0</formula>
    </cfRule>
  </conditionalFormatting>
  <conditionalFormatting sqref="I169:J169">
    <cfRule type="cellIs" dxfId="257" priority="985" stopIfTrue="1" operator="lessThan">
      <formula>0</formula>
    </cfRule>
  </conditionalFormatting>
  <conditionalFormatting sqref="I169:J169">
    <cfRule type="cellIs" dxfId="256" priority="984" stopIfTrue="1" operator="lessThan">
      <formula>0</formula>
    </cfRule>
  </conditionalFormatting>
  <conditionalFormatting sqref="I169:J169">
    <cfRule type="cellIs" dxfId="255" priority="983" stopIfTrue="1" operator="lessThan">
      <formula>0</formula>
    </cfRule>
  </conditionalFormatting>
  <conditionalFormatting sqref="I169:J169">
    <cfRule type="cellIs" dxfId="254" priority="982" stopIfTrue="1" operator="lessThan">
      <formula>0</formula>
    </cfRule>
  </conditionalFormatting>
  <conditionalFormatting sqref="I169:J169">
    <cfRule type="cellIs" dxfId="253" priority="981" stopIfTrue="1" operator="lessThan">
      <formula>0</formula>
    </cfRule>
  </conditionalFormatting>
  <conditionalFormatting sqref="I169:J169">
    <cfRule type="cellIs" dxfId="252" priority="980" stopIfTrue="1" operator="lessThan">
      <formula>0</formula>
    </cfRule>
  </conditionalFormatting>
  <conditionalFormatting sqref="I169:J169">
    <cfRule type="cellIs" dxfId="251" priority="979" stopIfTrue="1" operator="lessThan">
      <formula>0</formula>
    </cfRule>
  </conditionalFormatting>
  <conditionalFormatting sqref="I169:J169">
    <cfRule type="cellIs" dxfId="250" priority="978" stopIfTrue="1" operator="lessThan">
      <formula>0</formula>
    </cfRule>
  </conditionalFormatting>
  <conditionalFormatting sqref="I169:J169">
    <cfRule type="cellIs" dxfId="249" priority="977" stopIfTrue="1" operator="lessThan">
      <formula>0</formula>
    </cfRule>
  </conditionalFormatting>
  <conditionalFormatting sqref="I169:J169">
    <cfRule type="cellIs" dxfId="248" priority="976" stopIfTrue="1" operator="lessThan">
      <formula>0</formula>
    </cfRule>
  </conditionalFormatting>
  <conditionalFormatting sqref="I169:J169">
    <cfRule type="cellIs" dxfId="247" priority="975" stopIfTrue="1" operator="lessThan">
      <formula>0</formula>
    </cfRule>
  </conditionalFormatting>
  <conditionalFormatting sqref="I169:J169">
    <cfRule type="cellIs" dxfId="246" priority="974" stopIfTrue="1" operator="lessThan">
      <formula>0</formula>
    </cfRule>
  </conditionalFormatting>
  <conditionalFormatting sqref="I169:J169">
    <cfRule type="cellIs" dxfId="245" priority="973" stopIfTrue="1" operator="lessThan">
      <formula>0</formula>
    </cfRule>
  </conditionalFormatting>
  <conditionalFormatting sqref="I169:J169">
    <cfRule type="cellIs" dxfId="244" priority="972" stopIfTrue="1" operator="lessThan">
      <formula>0</formula>
    </cfRule>
  </conditionalFormatting>
  <conditionalFormatting sqref="I169:J169">
    <cfRule type="cellIs" dxfId="243" priority="971" stopIfTrue="1" operator="lessThan">
      <formula>0</formula>
    </cfRule>
  </conditionalFormatting>
  <conditionalFormatting sqref="I169:J169">
    <cfRule type="cellIs" dxfId="242" priority="970" stopIfTrue="1" operator="lessThan">
      <formula>0</formula>
    </cfRule>
  </conditionalFormatting>
  <conditionalFormatting sqref="I169:J169">
    <cfRule type="cellIs" dxfId="241" priority="969" stopIfTrue="1" operator="lessThan">
      <formula>0</formula>
    </cfRule>
  </conditionalFormatting>
  <conditionalFormatting sqref="I169:J169">
    <cfRule type="cellIs" dxfId="240" priority="968" stopIfTrue="1" operator="lessThan">
      <formula>0</formula>
    </cfRule>
  </conditionalFormatting>
  <conditionalFormatting sqref="I169:J169">
    <cfRule type="cellIs" dxfId="239" priority="967" stopIfTrue="1" operator="lessThan">
      <formula>0</formula>
    </cfRule>
  </conditionalFormatting>
  <conditionalFormatting sqref="I169:J169">
    <cfRule type="cellIs" dxfId="238" priority="966" stopIfTrue="1" operator="lessThan">
      <formula>0</formula>
    </cfRule>
  </conditionalFormatting>
  <conditionalFormatting sqref="I169:J169">
    <cfRule type="cellIs" dxfId="237" priority="965" stopIfTrue="1" operator="lessThan">
      <formula>0</formula>
    </cfRule>
  </conditionalFormatting>
  <conditionalFormatting sqref="I169:J169">
    <cfRule type="cellIs" dxfId="236" priority="964" stopIfTrue="1" operator="lessThan">
      <formula>0</formula>
    </cfRule>
  </conditionalFormatting>
  <conditionalFormatting sqref="I169:J169">
    <cfRule type="cellIs" dxfId="235" priority="963" stopIfTrue="1" operator="lessThan">
      <formula>0</formula>
    </cfRule>
  </conditionalFormatting>
  <conditionalFormatting sqref="I169:J169">
    <cfRule type="cellIs" dxfId="234" priority="962" stopIfTrue="1" operator="lessThan">
      <formula>0</formula>
    </cfRule>
  </conditionalFormatting>
  <conditionalFormatting sqref="I169:J169">
    <cfRule type="cellIs" dxfId="233" priority="961" stopIfTrue="1" operator="lessThan">
      <formula>0</formula>
    </cfRule>
  </conditionalFormatting>
  <conditionalFormatting sqref="I169:J169">
    <cfRule type="cellIs" dxfId="232" priority="960" stopIfTrue="1" operator="lessThan">
      <formula>0</formula>
    </cfRule>
  </conditionalFormatting>
  <conditionalFormatting sqref="I169:J169">
    <cfRule type="cellIs" dxfId="231" priority="959" stopIfTrue="1" operator="lessThan">
      <formula>0</formula>
    </cfRule>
  </conditionalFormatting>
  <conditionalFormatting sqref="I169:J169">
    <cfRule type="cellIs" dxfId="230" priority="958" stopIfTrue="1" operator="lessThan">
      <formula>0</formula>
    </cfRule>
  </conditionalFormatting>
  <conditionalFormatting sqref="I169:J169">
    <cfRule type="cellIs" dxfId="229" priority="957" stopIfTrue="1" operator="lessThan">
      <formula>0</formula>
    </cfRule>
  </conditionalFormatting>
  <conditionalFormatting sqref="I169:J169">
    <cfRule type="cellIs" dxfId="228" priority="956" stopIfTrue="1" operator="lessThan">
      <formula>0</formula>
    </cfRule>
  </conditionalFormatting>
  <conditionalFormatting sqref="I169:J169">
    <cfRule type="cellIs" dxfId="227" priority="955" stopIfTrue="1" operator="lessThan">
      <formula>0</formula>
    </cfRule>
  </conditionalFormatting>
  <conditionalFormatting sqref="I169:J169">
    <cfRule type="cellIs" dxfId="226" priority="954" stopIfTrue="1" operator="lessThan">
      <formula>0</formula>
    </cfRule>
  </conditionalFormatting>
  <conditionalFormatting sqref="I169:J169">
    <cfRule type="cellIs" dxfId="225" priority="953" stopIfTrue="1" operator="lessThan">
      <formula>0</formula>
    </cfRule>
  </conditionalFormatting>
  <conditionalFormatting sqref="I169:J169">
    <cfRule type="cellIs" dxfId="224" priority="952" stopIfTrue="1" operator="lessThan">
      <formula>0</formula>
    </cfRule>
  </conditionalFormatting>
  <conditionalFormatting sqref="I169:J169">
    <cfRule type="cellIs" dxfId="223" priority="951" stopIfTrue="1" operator="lessThan">
      <formula>0</formula>
    </cfRule>
  </conditionalFormatting>
  <conditionalFormatting sqref="I169:J169">
    <cfRule type="cellIs" dxfId="222" priority="950" stopIfTrue="1" operator="lessThan">
      <formula>0</formula>
    </cfRule>
  </conditionalFormatting>
  <conditionalFormatting sqref="I169:J169">
    <cfRule type="cellIs" dxfId="221" priority="949" stopIfTrue="1" operator="lessThan">
      <formula>0</formula>
    </cfRule>
  </conditionalFormatting>
  <conditionalFormatting sqref="I169:J169">
    <cfRule type="cellIs" dxfId="220" priority="948" stopIfTrue="1" operator="lessThan">
      <formula>0</formula>
    </cfRule>
  </conditionalFormatting>
  <conditionalFormatting sqref="I169:J169">
    <cfRule type="cellIs" dxfId="219" priority="947" stopIfTrue="1" operator="lessThan">
      <formula>0</formula>
    </cfRule>
  </conditionalFormatting>
  <conditionalFormatting sqref="I169:J169">
    <cfRule type="cellIs" dxfId="218" priority="946" stopIfTrue="1" operator="lessThan">
      <formula>0</formula>
    </cfRule>
  </conditionalFormatting>
  <conditionalFormatting sqref="I169:J169">
    <cfRule type="cellIs" dxfId="217" priority="945" stopIfTrue="1" operator="lessThan">
      <formula>0</formula>
    </cfRule>
  </conditionalFormatting>
  <conditionalFormatting sqref="I169:J169">
    <cfRule type="cellIs" dxfId="216" priority="944" stopIfTrue="1" operator="lessThan">
      <formula>0</formula>
    </cfRule>
  </conditionalFormatting>
  <conditionalFormatting sqref="I169:J169">
    <cfRule type="cellIs" dxfId="215" priority="943" stopIfTrue="1" operator="lessThan">
      <formula>0</formula>
    </cfRule>
  </conditionalFormatting>
  <conditionalFormatting sqref="I169:J169">
    <cfRule type="cellIs" dxfId="214" priority="942" stopIfTrue="1" operator="lessThan">
      <formula>0</formula>
    </cfRule>
  </conditionalFormatting>
  <conditionalFormatting sqref="I169:J169">
    <cfRule type="cellIs" dxfId="213" priority="941" stopIfTrue="1" operator="lessThan">
      <formula>0</formula>
    </cfRule>
  </conditionalFormatting>
  <conditionalFormatting sqref="I169:J169">
    <cfRule type="cellIs" dxfId="212" priority="940" stopIfTrue="1" operator="lessThan">
      <formula>0</formula>
    </cfRule>
  </conditionalFormatting>
  <conditionalFormatting sqref="I169:J169">
    <cfRule type="cellIs" dxfId="211" priority="939" stopIfTrue="1" operator="lessThan">
      <formula>0</formula>
    </cfRule>
  </conditionalFormatting>
  <conditionalFormatting sqref="I169:J169">
    <cfRule type="cellIs" dxfId="210" priority="938" stopIfTrue="1" operator="lessThan">
      <formula>0</formula>
    </cfRule>
  </conditionalFormatting>
  <conditionalFormatting sqref="I169:J169">
    <cfRule type="cellIs" dxfId="209" priority="937" stopIfTrue="1" operator="lessThan">
      <formula>0</formula>
    </cfRule>
  </conditionalFormatting>
  <conditionalFormatting sqref="I169:J169">
    <cfRule type="cellIs" dxfId="208" priority="936" stopIfTrue="1" operator="lessThan">
      <formula>0</formula>
    </cfRule>
  </conditionalFormatting>
  <conditionalFormatting sqref="I169:J169">
    <cfRule type="cellIs" dxfId="207" priority="935" stopIfTrue="1" operator="lessThan">
      <formula>0</formula>
    </cfRule>
  </conditionalFormatting>
  <conditionalFormatting sqref="I169:J169">
    <cfRule type="cellIs" dxfId="206" priority="934" stopIfTrue="1" operator="lessThan">
      <formula>0</formula>
    </cfRule>
  </conditionalFormatting>
  <conditionalFormatting sqref="I169:J169">
    <cfRule type="cellIs" dxfId="205" priority="933" stopIfTrue="1" operator="lessThan">
      <formula>0</formula>
    </cfRule>
  </conditionalFormatting>
  <conditionalFormatting sqref="I169:J169">
    <cfRule type="cellIs" dxfId="204" priority="932" stopIfTrue="1" operator="lessThan">
      <formula>0</formula>
    </cfRule>
  </conditionalFormatting>
  <conditionalFormatting sqref="I169:J169">
    <cfRule type="cellIs" dxfId="203" priority="931" stopIfTrue="1" operator="lessThan">
      <formula>0</formula>
    </cfRule>
  </conditionalFormatting>
  <conditionalFormatting sqref="I169:J169">
    <cfRule type="cellIs" dxfId="202" priority="930" stopIfTrue="1" operator="lessThan">
      <formula>0</formula>
    </cfRule>
  </conditionalFormatting>
  <conditionalFormatting sqref="I169:J169">
    <cfRule type="cellIs" dxfId="201" priority="929" stopIfTrue="1" operator="lessThan">
      <formula>0</formula>
    </cfRule>
  </conditionalFormatting>
  <conditionalFormatting sqref="I169:J169">
    <cfRule type="cellIs" dxfId="200" priority="928" stopIfTrue="1" operator="lessThan">
      <formula>0</formula>
    </cfRule>
  </conditionalFormatting>
  <conditionalFormatting sqref="I169:J169">
    <cfRule type="cellIs" dxfId="199" priority="927" stopIfTrue="1" operator="lessThan">
      <formula>0</formula>
    </cfRule>
  </conditionalFormatting>
  <conditionalFormatting sqref="I169:J169">
    <cfRule type="cellIs" dxfId="198" priority="926" stopIfTrue="1" operator="lessThan">
      <formula>0</formula>
    </cfRule>
  </conditionalFormatting>
  <conditionalFormatting sqref="I169:J169">
    <cfRule type="cellIs" dxfId="197" priority="925" stopIfTrue="1" operator="lessThan">
      <formula>0</formula>
    </cfRule>
  </conditionalFormatting>
  <conditionalFormatting sqref="I169:J169">
    <cfRule type="cellIs" dxfId="196" priority="924" stopIfTrue="1" operator="lessThan">
      <formula>0</formula>
    </cfRule>
  </conditionalFormatting>
  <conditionalFormatting sqref="I169:J169">
    <cfRule type="cellIs" dxfId="195" priority="923" stopIfTrue="1" operator="lessThan">
      <formula>0</formula>
    </cfRule>
  </conditionalFormatting>
  <conditionalFormatting sqref="I169:J169">
    <cfRule type="cellIs" dxfId="194" priority="922" stopIfTrue="1" operator="lessThan">
      <formula>0</formula>
    </cfRule>
  </conditionalFormatting>
  <conditionalFormatting sqref="I169:J169">
    <cfRule type="cellIs" dxfId="193" priority="921" stopIfTrue="1" operator="lessThan">
      <formula>0</formula>
    </cfRule>
  </conditionalFormatting>
  <conditionalFormatting sqref="I169:J169">
    <cfRule type="cellIs" dxfId="192" priority="920" stopIfTrue="1" operator="lessThan">
      <formula>0</formula>
    </cfRule>
  </conditionalFormatting>
  <conditionalFormatting sqref="I169:J169">
    <cfRule type="cellIs" dxfId="191" priority="919" stopIfTrue="1" operator="lessThan">
      <formula>0</formula>
    </cfRule>
  </conditionalFormatting>
  <conditionalFormatting sqref="I169:J169">
    <cfRule type="cellIs" dxfId="190" priority="918" stopIfTrue="1" operator="lessThan">
      <formula>0</formula>
    </cfRule>
  </conditionalFormatting>
  <conditionalFormatting sqref="I169:J169">
    <cfRule type="cellIs" dxfId="189" priority="917" stopIfTrue="1" operator="lessThan">
      <formula>0</formula>
    </cfRule>
  </conditionalFormatting>
  <conditionalFormatting sqref="I169:J169">
    <cfRule type="cellIs" dxfId="188" priority="916" stopIfTrue="1" operator="lessThan">
      <formula>0</formula>
    </cfRule>
  </conditionalFormatting>
  <conditionalFormatting sqref="I169:J169">
    <cfRule type="cellIs" dxfId="187" priority="915" stopIfTrue="1" operator="lessThan">
      <formula>0</formula>
    </cfRule>
  </conditionalFormatting>
  <conditionalFormatting sqref="I169:J169">
    <cfRule type="cellIs" dxfId="186" priority="914" stopIfTrue="1" operator="lessThan">
      <formula>0</formula>
    </cfRule>
  </conditionalFormatting>
  <conditionalFormatting sqref="I169:J169">
    <cfRule type="cellIs" dxfId="185" priority="913" stopIfTrue="1" operator="lessThan">
      <formula>0</formula>
    </cfRule>
  </conditionalFormatting>
  <conditionalFormatting sqref="I169:J169">
    <cfRule type="cellIs" dxfId="184" priority="912" stopIfTrue="1" operator="lessThan">
      <formula>0</formula>
    </cfRule>
  </conditionalFormatting>
  <conditionalFormatting sqref="I169:J169">
    <cfRule type="cellIs" dxfId="183" priority="911" stopIfTrue="1" operator="lessThan">
      <formula>0</formula>
    </cfRule>
  </conditionalFormatting>
  <conditionalFormatting sqref="I169:J169">
    <cfRule type="cellIs" dxfId="182" priority="910" stopIfTrue="1" operator="lessThan">
      <formula>0</formula>
    </cfRule>
  </conditionalFormatting>
  <conditionalFormatting sqref="I169:J169">
    <cfRule type="cellIs" dxfId="181" priority="909" stopIfTrue="1" operator="lessThan">
      <formula>0</formula>
    </cfRule>
  </conditionalFormatting>
  <conditionalFormatting sqref="I169:J169">
    <cfRule type="cellIs" dxfId="180" priority="908" stopIfTrue="1" operator="lessThan">
      <formula>0</formula>
    </cfRule>
  </conditionalFormatting>
  <conditionalFormatting sqref="I169:J169">
    <cfRule type="cellIs" dxfId="179" priority="907" stopIfTrue="1" operator="lessThan">
      <formula>0</formula>
    </cfRule>
  </conditionalFormatting>
  <conditionalFormatting sqref="I169:J169">
    <cfRule type="cellIs" dxfId="178" priority="906" stopIfTrue="1" operator="lessThan">
      <formula>0</formula>
    </cfRule>
  </conditionalFormatting>
  <conditionalFormatting sqref="I169:J169">
    <cfRule type="cellIs" dxfId="177" priority="905" stopIfTrue="1" operator="lessThan">
      <formula>0</formula>
    </cfRule>
  </conditionalFormatting>
  <conditionalFormatting sqref="I169:J169">
    <cfRule type="cellIs" dxfId="176" priority="904" stopIfTrue="1" operator="lessThan">
      <formula>0</formula>
    </cfRule>
  </conditionalFormatting>
  <conditionalFormatting sqref="I169:J169">
    <cfRule type="cellIs" dxfId="175" priority="903" stopIfTrue="1" operator="lessThan">
      <formula>0</formula>
    </cfRule>
  </conditionalFormatting>
  <conditionalFormatting sqref="I169:J169">
    <cfRule type="cellIs" dxfId="174" priority="902" stopIfTrue="1" operator="lessThan">
      <formula>0</formula>
    </cfRule>
  </conditionalFormatting>
  <conditionalFormatting sqref="I169:J169">
    <cfRule type="cellIs" dxfId="173" priority="901" stopIfTrue="1" operator="lessThan">
      <formula>0</formula>
    </cfRule>
  </conditionalFormatting>
  <conditionalFormatting sqref="I169:J169">
    <cfRule type="cellIs" dxfId="172" priority="900" stopIfTrue="1" operator="lessThan">
      <formula>0</formula>
    </cfRule>
  </conditionalFormatting>
  <conditionalFormatting sqref="I169:J169">
    <cfRule type="cellIs" dxfId="171" priority="899" stopIfTrue="1" operator="lessThan">
      <formula>0</formula>
    </cfRule>
  </conditionalFormatting>
  <conditionalFormatting sqref="I169:J169">
    <cfRule type="cellIs" dxfId="170" priority="898" stopIfTrue="1" operator="lessThan">
      <formula>0</formula>
    </cfRule>
  </conditionalFormatting>
  <conditionalFormatting sqref="I169:J169">
    <cfRule type="cellIs" dxfId="169" priority="897" stopIfTrue="1" operator="lessThan">
      <formula>0</formula>
    </cfRule>
  </conditionalFormatting>
  <conditionalFormatting sqref="I169:J169">
    <cfRule type="cellIs" dxfId="168" priority="896" stopIfTrue="1" operator="lessThan">
      <formula>0</formula>
    </cfRule>
  </conditionalFormatting>
  <conditionalFormatting sqref="I169:J169">
    <cfRule type="cellIs" dxfId="167" priority="895" stopIfTrue="1" operator="lessThan">
      <formula>0</formula>
    </cfRule>
  </conditionalFormatting>
  <conditionalFormatting sqref="I169:J169">
    <cfRule type="cellIs" dxfId="166" priority="894" stopIfTrue="1" operator="lessThan">
      <formula>0</formula>
    </cfRule>
  </conditionalFormatting>
  <conditionalFormatting sqref="I169:J169">
    <cfRule type="cellIs" dxfId="165" priority="893" stopIfTrue="1" operator="lessThan">
      <formula>0</formula>
    </cfRule>
  </conditionalFormatting>
  <conditionalFormatting sqref="I169:J169">
    <cfRule type="cellIs" dxfId="164" priority="892" stopIfTrue="1" operator="lessThan">
      <formula>0</formula>
    </cfRule>
  </conditionalFormatting>
  <conditionalFormatting sqref="I169:J169">
    <cfRule type="cellIs" dxfId="163" priority="891" stopIfTrue="1" operator="lessThan">
      <formula>0</formula>
    </cfRule>
  </conditionalFormatting>
  <conditionalFormatting sqref="I169:J169">
    <cfRule type="cellIs" dxfId="162" priority="890" stopIfTrue="1" operator="lessThan">
      <formula>0</formula>
    </cfRule>
  </conditionalFormatting>
  <conditionalFormatting sqref="I169:J169">
    <cfRule type="cellIs" dxfId="161" priority="889" stopIfTrue="1" operator="lessThan">
      <formula>0</formula>
    </cfRule>
  </conditionalFormatting>
  <conditionalFormatting sqref="I169:J169">
    <cfRule type="cellIs" dxfId="160" priority="888" stopIfTrue="1" operator="lessThan">
      <formula>0</formula>
    </cfRule>
  </conditionalFormatting>
  <conditionalFormatting sqref="I169:J169">
    <cfRule type="cellIs" dxfId="159" priority="887" stopIfTrue="1" operator="lessThan">
      <formula>0</formula>
    </cfRule>
  </conditionalFormatting>
  <conditionalFormatting sqref="I169:J169">
    <cfRule type="cellIs" dxfId="158" priority="886" stopIfTrue="1" operator="lessThan">
      <formula>0</formula>
    </cfRule>
  </conditionalFormatting>
  <conditionalFormatting sqref="I169:J169">
    <cfRule type="cellIs" dxfId="157" priority="885" stopIfTrue="1" operator="lessThan">
      <formula>0</formula>
    </cfRule>
  </conditionalFormatting>
  <conditionalFormatting sqref="I169:J169">
    <cfRule type="cellIs" dxfId="156" priority="884" stopIfTrue="1" operator="lessThan">
      <formula>0</formula>
    </cfRule>
  </conditionalFormatting>
  <conditionalFormatting sqref="I168:J168">
    <cfRule type="cellIs" dxfId="155" priority="883" stopIfTrue="1" operator="lessThan">
      <formula>0</formula>
    </cfRule>
  </conditionalFormatting>
  <conditionalFormatting sqref="I168:J168">
    <cfRule type="cellIs" dxfId="154" priority="882" stopIfTrue="1" operator="lessThan">
      <formula>0</formula>
    </cfRule>
  </conditionalFormatting>
  <conditionalFormatting sqref="I168:J168">
    <cfRule type="cellIs" dxfId="153" priority="881" stopIfTrue="1" operator="lessThan">
      <formula>0</formula>
    </cfRule>
  </conditionalFormatting>
  <conditionalFormatting sqref="I168:J168">
    <cfRule type="cellIs" dxfId="152" priority="880" stopIfTrue="1" operator="lessThan">
      <formula>0</formula>
    </cfRule>
  </conditionalFormatting>
  <conditionalFormatting sqref="I168:J168">
    <cfRule type="cellIs" dxfId="151" priority="879" stopIfTrue="1" operator="lessThan">
      <formula>0</formula>
    </cfRule>
  </conditionalFormatting>
  <conditionalFormatting sqref="I168:J168">
    <cfRule type="cellIs" dxfId="150" priority="878" stopIfTrue="1" operator="lessThan">
      <formula>0</formula>
    </cfRule>
  </conditionalFormatting>
  <conditionalFormatting sqref="I168:J168">
    <cfRule type="cellIs" dxfId="149" priority="877" stopIfTrue="1" operator="lessThan">
      <formula>0</formula>
    </cfRule>
  </conditionalFormatting>
  <conditionalFormatting sqref="I168:J168">
    <cfRule type="cellIs" dxfId="148" priority="876" stopIfTrue="1" operator="lessThan">
      <formula>0</formula>
    </cfRule>
  </conditionalFormatting>
  <conditionalFormatting sqref="I168:J168">
    <cfRule type="cellIs" dxfId="147" priority="875" stopIfTrue="1" operator="lessThan">
      <formula>0</formula>
    </cfRule>
  </conditionalFormatting>
  <conditionalFormatting sqref="I168:J168">
    <cfRule type="cellIs" dxfId="146" priority="874" stopIfTrue="1" operator="lessThan">
      <formula>0</formula>
    </cfRule>
  </conditionalFormatting>
  <conditionalFormatting sqref="I168:J168">
    <cfRule type="cellIs" dxfId="145" priority="873" stopIfTrue="1" operator="lessThan">
      <formula>0</formula>
    </cfRule>
  </conditionalFormatting>
  <conditionalFormatting sqref="I168:J168">
    <cfRule type="cellIs" dxfId="144" priority="872" stopIfTrue="1" operator="lessThan">
      <formula>0</formula>
    </cfRule>
  </conditionalFormatting>
  <conditionalFormatting sqref="I168:J168">
    <cfRule type="cellIs" dxfId="143" priority="871" stopIfTrue="1" operator="lessThan">
      <formula>0</formula>
    </cfRule>
  </conditionalFormatting>
  <conditionalFormatting sqref="I168:J168">
    <cfRule type="cellIs" dxfId="142" priority="870" stopIfTrue="1" operator="lessThan">
      <formula>0</formula>
    </cfRule>
  </conditionalFormatting>
  <conditionalFormatting sqref="I168:J168">
    <cfRule type="cellIs" dxfId="141" priority="869" stopIfTrue="1" operator="lessThan">
      <formula>0</formula>
    </cfRule>
  </conditionalFormatting>
  <conditionalFormatting sqref="I168:J168">
    <cfRule type="cellIs" dxfId="140" priority="868" stopIfTrue="1" operator="lessThan">
      <formula>0</formula>
    </cfRule>
  </conditionalFormatting>
  <conditionalFormatting sqref="I168:J168">
    <cfRule type="cellIs" dxfId="139" priority="867" stopIfTrue="1" operator="lessThan">
      <formula>0</formula>
    </cfRule>
  </conditionalFormatting>
  <conditionalFormatting sqref="I168:J168">
    <cfRule type="cellIs" dxfId="138" priority="866" stopIfTrue="1" operator="lessThan">
      <formula>0</formula>
    </cfRule>
  </conditionalFormatting>
  <conditionalFormatting sqref="I168:J168">
    <cfRule type="cellIs" dxfId="137" priority="865" stopIfTrue="1" operator="lessThan">
      <formula>0</formula>
    </cfRule>
  </conditionalFormatting>
  <conditionalFormatting sqref="I168:J168">
    <cfRule type="cellIs" dxfId="136" priority="864" stopIfTrue="1" operator="lessThan">
      <formula>0</formula>
    </cfRule>
  </conditionalFormatting>
  <conditionalFormatting sqref="I168:J168">
    <cfRule type="cellIs" dxfId="135" priority="863" stopIfTrue="1" operator="lessThan">
      <formula>0</formula>
    </cfRule>
  </conditionalFormatting>
  <conditionalFormatting sqref="I168:J168">
    <cfRule type="cellIs" dxfId="134" priority="862" stopIfTrue="1" operator="lessThan">
      <formula>0</formula>
    </cfRule>
  </conditionalFormatting>
  <conditionalFormatting sqref="I168:J168">
    <cfRule type="cellIs" dxfId="133" priority="861" stopIfTrue="1" operator="lessThan">
      <formula>0</formula>
    </cfRule>
  </conditionalFormatting>
  <conditionalFormatting sqref="I168:J168">
    <cfRule type="cellIs" dxfId="132" priority="860" stopIfTrue="1" operator="lessThan">
      <formula>0</formula>
    </cfRule>
  </conditionalFormatting>
  <conditionalFormatting sqref="I168:J168">
    <cfRule type="cellIs" dxfId="131" priority="859" stopIfTrue="1" operator="lessThan">
      <formula>0</formula>
    </cfRule>
  </conditionalFormatting>
  <conditionalFormatting sqref="I168:J168">
    <cfRule type="cellIs" dxfId="130" priority="858" stopIfTrue="1" operator="lessThan">
      <formula>0</formula>
    </cfRule>
  </conditionalFormatting>
  <conditionalFormatting sqref="I168:J168">
    <cfRule type="cellIs" dxfId="129" priority="857" stopIfTrue="1" operator="lessThan">
      <formula>0</formula>
    </cfRule>
  </conditionalFormatting>
  <conditionalFormatting sqref="I168:J168">
    <cfRule type="cellIs" dxfId="128" priority="856" stopIfTrue="1" operator="lessThan">
      <formula>0</formula>
    </cfRule>
  </conditionalFormatting>
  <conditionalFormatting sqref="I168:J168">
    <cfRule type="cellIs" dxfId="127" priority="855" stopIfTrue="1" operator="lessThan">
      <formula>0</formula>
    </cfRule>
  </conditionalFormatting>
  <conditionalFormatting sqref="I168:J168">
    <cfRule type="cellIs" dxfId="126" priority="854" stopIfTrue="1" operator="lessThan">
      <formula>0</formula>
    </cfRule>
  </conditionalFormatting>
  <conditionalFormatting sqref="I168:J168">
    <cfRule type="cellIs" dxfId="125" priority="853" stopIfTrue="1" operator="lessThan">
      <formula>0</formula>
    </cfRule>
  </conditionalFormatting>
  <conditionalFormatting sqref="I168:J168">
    <cfRule type="cellIs" dxfId="124" priority="852" stopIfTrue="1" operator="lessThan">
      <formula>0</formula>
    </cfRule>
  </conditionalFormatting>
  <conditionalFormatting sqref="I168:J168">
    <cfRule type="cellIs" dxfId="123" priority="851" stopIfTrue="1" operator="lessThan">
      <formula>0</formula>
    </cfRule>
  </conditionalFormatting>
  <conditionalFormatting sqref="I168:J168">
    <cfRule type="cellIs" dxfId="122" priority="850" stopIfTrue="1" operator="lessThan">
      <formula>0</formula>
    </cfRule>
  </conditionalFormatting>
  <conditionalFormatting sqref="I168:J168">
    <cfRule type="cellIs" dxfId="121" priority="849" stopIfTrue="1" operator="lessThan">
      <formula>0</formula>
    </cfRule>
  </conditionalFormatting>
  <conditionalFormatting sqref="I168:J168">
    <cfRule type="cellIs" dxfId="120" priority="848" stopIfTrue="1" operator="lessThan">
      <formula>0</formula>
    </cfRule>
  </conditionalFormatting>
  <conditionalFormatting sqref="I168:J168">
    <cfRule type="cellIs" dxfId="119" priority="847" stopIfTrue="1" operator="lessThan">
      <formula>0</formula>
    </cfRule>
  </conditionalFormatting>
  <conditionalFormatting sqref="I168:J168">
    <cfRule type="cellIs" dxfId="118" priority="846" stopIfTrue="1" operator="lessThan">
      <formula>0</formula>
    </cfRule>
  </conditionalFormatting>
  <conditionalFormatting sqref="I168:J168">
    <cfRule type="cellIs" dxfId="117" priority="845" stopIfTrue="1" operator="lessThan">
      <formula>0</formula>
    </cfRule>
  </conditionalFormatting>
  <conditionalFormatting sqref="I168:J168">
    <cfRule type="cellIs" dxfId="116" priority="844" stopIfTrue="1" operator="lessThan">
      <formula>0</formula>
    </cfRule>
  </conditionalFormatting>
  <conditionalFormatting sqref="I168:J168">
    <cfRule type="cellIs" dxfId="115" priority="843" stopIfTrue="1" operator="lessThan">
      <formula>0</formula>
    </cfRule>
  </conditionalFormatting>
  <conditionalFormatting sqref="I168:J168">
    <cfRule type="cellIs" dxfId="114" priority="842" stopIfTrue="1" operator="lessThan">
      <formula>0</formula>
    </cfRule>
  </conditionalFormatting>
  <conditionalFormatting sqref="I168:J168">
    <cfRule type="cellIs" dxfId="113" priority="841" stopIfTrue="1" operator="lessThan">
      <formula>0</formula>
    </cfRule>
  </conditionalFormatting>
  <conditionalFormatting sqref="I168:J168">
    <cfRule type="cellIs" dxfId="112" priority="840" stopIfTrue="1" operator="lessThan">
      <formula>0</formula>
    </cfRule>
  </conditionalFormatting>
  <conditionalFormatting sqref="I168:J168">
    <cfRule type="cellIs" dxfId="111" priority="839" stopIfTrue="1" operator="lessThan">
      <formula>0</formula>
    </cfRule>
  </conditionalFormatting>
  <conditionalFormatting sqref="I168:J168">
    <cfRule type="cellIs" dxfId="110" priority="838" stopIfTrue="1" operator="lessThan">
      <formula>0</formula>
    </cfRule>
  </conditionalFormatting>
  <conditionalFormatting sqref="I168:J168">
    <cfRule type="cellIs" dxfId="109" priority="837" stopIfTrue="1" operator="lessThan">
      <formula>0</formula>
    </cfRule>
  </conditionalFormatting>
  <conditionalFormatting sqref="I168:J168">
    <cfRule type="cellIs" dxfId="108" priority="836" stopIfTrue="1" operator="lessThan">
      <formula>0</formula>
    </cfRule>
  </conditionalFormatting>
  <conditionalFormatting sqref="I168:J168">
    <cfRule type="cellIs" dxfId="107" priority="835" stopIfTrue="1" operator="lessThan">
      <formula>0</formula>
    </cfRule>
  </conditionalFormatting>
  <conditionalFormatting sqref="I168:J168">
    <cfRule type="cellIs" dxfId="106" priority="834" stopIfTrue="1" operator="lessThan">
      <formula>0</formula>
    </cfRule>
  </conditionalFormatting>
  <conditionalFormatting sqref="I168:J168">
    <cfRule type="cellIs" dxfId="105" priority="833" stopIfTrue="1" operator="lessThan">
      <formula>0</formula>
    </cfRule>
  </conditionalFormatting>
  <conditionalFormatting sqref="I168:J168">
    <cfRule type="cellIs" dxfId="104" priority="832" stopIfTrue="1" operator="lessThan">
      <formula>0</formula>
    </cfRule>
  </conditionalFormatting>
  <conditionalFormatting sqref="I168:J168">
    <cfRule type="cellIs" dxfId="103" priority="831" stopIfTrue="1" operator="lessThan">
      <formula>0</formula>
    </cfRule>
  </conditionalFormatting>
  <conditionalFormatting sqref="I168:J168">
    <cfRule type="cellIs" dxfId="102" priority="830" stopIfTrue="1" operator="lessThan">
      <formula>0</formula>
    </cfRule>
  </conditionalFormatting>
  <conditionalFormatting sqref="I168:J168">
    <cfRule type="cellIs" dxfId="101" priority="829" stopIfTrue="1" operator="lessThan">
      <formula>0</formula>
    </cfRule>
  </conditionalFormatting>
  <conditionalFormatting sqref="I168:J168">
    <cfRule type="cellIs" dxfId="100" priority="828" stopIfTrue="1" operator="lessThan">
      <formula>0</formula>
    </cfRule>
  </conditionalFormatting>
  <conditionalFormatting sqref="I167:J167">
    <cfRule type="cellIs" dxfId="99" priority="827" stopIfTrue="1" operator="lessThan">
      <formula>0</formula>
    </cfRule>
  </conditionalFormatting>
  <conditionalFormatting sqref="I167:J167">
    <cfRule type="cellIs" dxfId="98" priority="826" stopIfTrue="1" operator="lessThan">
      <formula>0</formula>
    </cfRule>
  </conditionalFormatting>
  <conditionalFormatting sqref="I167:J167">
    <cfRule type="cellIs" dxfId="97" priority="825" stopIfTrue="1" operator="lessThan">
      <formula>0</formula>
    </cfRule>
  </conditionalFormatting>
  <conditionalFormatting sqref="I167:J167">
    <cfRule type="cellIs" dxfId="96" priority="824" stopIfTrue="1" operator="lessThan">
      <formula>0</formula>
    </cfRule>
  </conditionalFormatting>
  <conditionalFormatting sqref="I167:J167">
    <cfRule type="cellIs" dxfId="95" priority="823" stopIfTrue="1" operator="lessThan">
      <formula>0</formula>
    </cfRule>
  </conditionalFormatting>
  <conditionalFormatting sqref="I167:J167">
    <cfRule type="cellIs" dxfId="94" priority="822" stopIfTrue="1" operator="lessThan">
      <formula>0</formula>
    </cfRule>
  </conditionalFormatting>
  <conditionalFormatting sqref="I167:J167">
    <cfRule type="cellIs" dxfId="93" priority="821" stopIfTrue="1" operator="lessThan">
      <formula>0</formula>
    </cfRule>
  </conditionalFormatting>
  <conditionalFormatting sqref="I167:J167">
    <cfRule type="cellIs" dxfId="92" priority="820" stopIfTrue="1" operator="lessThan">
      <formula>0</formula>
    </cfRule>
  </conditionalFormatting>
  <conditionalFormatting sqref="I167:J167">
    <cfRule type="cellIs" dxfId="91" priority="819" stopIfTrue="1" operator="lessThan">
      <formula>0</formula>
    </cfRule>
  </conditionalFormatting>
  <conditionalFormatting sqref="I167:J167">
    <cfRule type="cellIs" dxfId="90" priority="818" stopIfTrue="1" operator="lessThan">
      <formula>0</formula>
    </cfRule>
  </conditionalFormatting>
  <conditionalFormatting sqref="I167:J167">
    <cfRule type="cellIs" dxfId="89" priority="817" stopIfTrue="1" operator="lessThan">
      <formula>0</formula>
    </cfRule>
  </conditionalFormatting>
  <conditionalFormatting sqref="I167:J167">
    <cfRule type="cellIs" dxfId="88" priority="816" stopIfTrue="1" operator="lessThan">
      <formula>0</formula>
    </cfRule>
  </conditionalFormatting>
  <conditionalFormatting sqref="I167:J167">
    <cfRule type="cellIs" dxfId="87" priority="815" stopIfTrue="1" operator="lessThan">
      <formula>0</formula>
    </cfRule>
  </conditionalFormatting>
  <conditionalFormatting sqref="I167:J167">
    <cfRule type="cellIs" dxfId="86" priority="814" stopIfTrue="1" operator="lessThan">
      <formula>0</formula>
    </cfRule>
  </conditionalFormatting>
  <conditionalFormatting sqref="I167:J167">
    <cfRule type="cellIs" dxfId="85" priority="813" stopIfTrue="1" operator="lessThan">
      <formula>0</formula>
    </cfRule>
  </conditionalFormatting>
  <conditionalFormatting sqref="I167:J167">
    <cfRule type="cellIs" dxfId="84" priority="812" stopIfTrue="1" operator="lessThan">
      <formula>0</formula>
    </cfRule>
  </conditionalFormatting>
  <conditionalFormatting sqref="I167:J167">
    <cfRule type="cellIs" dxfId="83" priority="811" stopIfTrue="1" operator="lessThan">
      <formula>0</formula>
    </cfRule>
  </conditionalFormatting>
  <conditionalFormatting sqref="I167:J167">
    <cfRule type="cellIs" dxfId="82" priority="810" stopIfTrue="1" operator="lessThan">
      <formula>0</formula>
    </cfRule>
  </conditionalFormatting>
  <conditionalFormatting sqref="I167:J167">
    <cfRule type="cellIs" dxfId="81" priority="809" stopIfTrue="1" operator="lessThan">
      <formula>0</formula>
    </cfRule>
  </conditionalFormatting>
  <conditionalFormatting sqref="I167:J167">
    <cfRule type="cellIs" dxfId="80" priority="808" stopIfTrue="1" operator="lessThan">
      <formula>0</formula>
    </cfRule>
  </conditionalFormatting>
  <conditionalFormatting sqref="I167:J167">
    <cfRule type="cellIs" dxfId="79" priority="807" stopIfTrue="1" operator="lessThan">
      <formula>0</formula>
    </cfRule>
  </conditionalFormatting>
  <conditionalFormatting sqref="I167:J167">
    <cfRule type="cellIs" dxfId="78" priority="806" stopIfTrue="1" operator="lessThan">
      <formula>0</formula>
    </cfRule>
  </conditionalFormatting>
  <conditionalFormatting sqref="I167:J167">
    <cfRule type="cellIs" dxfId="77" priority="805" stopIfTrue="1" operator="lessThan">
      <formula>0</formula>
    </cfRule>
  </conditionalFormatting>
  <conditionalFormatting sqref="I167:J167">
    <cfRule type="cellIs" dxfId="76" priority="804" stopIfTrue="1" operator="lessThan">
      <formula>0</formula>
    </cfRule>
  </conditionalFormatting>
  <conditionalFormatting sqref="I167:J167">
    <cfRule type="cellIs" dxfId="75" priority="803" stopIfTrue="1" operator="lessThan">
      <formula>0</formula>
    </cfRule>
  </conditionalFormatting>
  <conditionalFormatting sqref="I167:J167">
    <cfRule type="cellIs" dxfId="74" priority="802" stopIfTrue="1" operator="lessThan">
      <formula>0</formula>
    </cfRule>
  </conditionalFormatting>
  <conditionalFormatting sqref="I167:J167">
    <cfRule type="cellIs" dxfId="73" priority="801" stopIfTrue="1" operator="lessThan">
      <formula>0</formula>
    </cfRule>
  </conditionalFormatting>
  <conditionalFormatting sqref="I167:J167">
    <cfRule type="cellIs" dxfId="72" priority="800" stopIfTrue="1" operator="lessThan">
      <formula>0</formula>
    </cfRule>
  </conditionalFormatting>
  <conditionalFormatting sqref="I167:J167">
    <cfRule type="cellIs" dxfId="71" priority="799" stopIfTrue="1" operator="lessThan">
      <formula>0</formula>
    </cfRule>
  </conditionalFormatting>
  <conditionalFormatting sqref="I167:J167">
    <cfRule type="cellIs" dxfId="70" priority="798" stopIfTrue="1" operator="lessThan">
      <formula>0</formula>
    </cfRule>
  </conditionalFormatting>
  <conditionalFormatting sqref="I167:J167">
    <cfRule type="cellIs" dxfId="69" priority="797" stopIfTrue="1" operator="lessThan">
      <formula>0</formula>
    </cfRule>
  </conditionalFormatting>
  <conditionalFormatting sqref="I167:J167">
    <cfRule type="cellIs" dxfId="68" priority="796" stopIfTrue="1" operator="lessThan">
      <formula>0</formula>
    </cfRule>
  </conditionalFormatting>
  <conditionalFormatting sqref="I167:J167">
    <cfRule type="cellIs" dxfId="67" priority="795" stopIfTrue="1" operator="lessThan">
      <formula>0</formula>
    </cfRule>
  </conditionalFormatting>
  <conditionalFormatting sqref="I167:J167">
    <cfRule type="cellIs" dxfId="66" priority="794" stopIfTrue="1" operator="lessThan">
      <formula>0</formula>
    </cfRule>
  </conditionalFormatting>
  <conditionalFormatting sqref="I167:J167">
    <cfRule type="cellIs" dxfId="65" priority="793" stopIfTrue="1" operator="lessThan">
      <formula>0</formula>
    </cfRule>
  </conditionalFormatting>
  <conditionalFormatting sqref="I167:J167">
    <cfRule type="cellIs" dxfId="64" priority="792" stopIfTrue="1" operator="lessThan">
      <formula>0</formula>
    </cfRule>
  </conditionalFormatting>
  <conditionalFormatting sqref="I167:J167">
    <cfRule type="cellIs" dxfId="63" priority="791" stopIfTrue="1" operator="lessThan">
      <formula>0</formula>
    </cfRule>
  </conditionalFormatting>
  <conditionalFormatting sqref="I167:J167">
    <cfRule type="cellIs" dxfId="62" priority="790" stopIfTrue="1" operator="lessThan">
      <formula>0</formula>
    </cfRule>
  </conditionalFormatting>
  <conditionalFormatting sqref="I167:J167">
    <cfRule type="cellIs" dxfId="61" priority="789" stopIfTrue="1" operator="lessThan">
      <formula>0</formula>
    </cfRule>
  </conditionalFormatting>
  <conditionalFormatting sqref="I167:J167">
    <cfRule type="cellIs" dxfId="60" priority="788" stopIfTrue="1" operator="lessThan">
      <formula>0</formula>
    </cfRule>
  </conditionalFormatting>
  <conditionalFormatting sqref="I167:J167">
    <cfRule type="cellIs" dxfId="59" priority="787" stopIfTrue="1" operator="lessThan">
      <formula>0</formula>
    </cfRule>
  </conditionalFormatting>
  <conditionalFormatting sqref="I167:J167">
    <cfRule type="cellIs" dxfId="58" priority="786" stopIfTrue="1" operator="lessThan">
      <formula>0</formula>
    </cfRule>
  </conditionalFormatting>
  <conditionalFormatting sqref="I167:J167">
    <cfRule type="cellIs" dxfId="57" priority="785" stopIfTrue="1" operator="lessThan">
      <formula>0</formula>
    </cfRule>
  </conditionalFormatting>
  <conditionalFormatting sqref="I167:J167">
    <cfRule type="cellIs" dxfId="56" priority="784" stopIfTrue="1" operator="lessThan">
      <formula>0</formula>
    </cfRule>
  </conditionalFormatting>
  <conditionalFormatting sqref="I167:J167">
    <cfRule type="cellIs" dxfId="55" priority="783" stopIfTrue="1" operator="lessThan">
      <formula>0</formula>
    </cfRule>
  </conditionalFormatting>
  <conditionalFormatting sqref="I167:J167">
    <cfRule type="cellIs" dxfId="54" priority="782" stopIfTrue="1" operator="lessThan">
      <formula>0</formula>
    </cfRule>
  </conditionalFormatting>
  <conditionalFormatting sqref="I167:J167">
    <cfRule type="cellIs" dxfId="53" priority="781" stopIfTrue="1" operator="lessThan">
      <formula>0</formula>
    </cfRule>
  </conditionalFormatting>
  <conditionalFormatting sqref="I167:J167">
    <cfRule type="cellIs" dxfId="52" priority="780" stopIfTrue="1" operator="lessThan">
      <formula>0</formula>
    </cfRule>
  </conditionalFormatting>
  <conditionalFormatting sqref="I167:J167">
    <cfRule type="cellIs" dxfId="51" priority="779" stopIfTrue="1" operator="lessThan">
      <formula>0</formula>
    </cfRule>
  </conditionalFormatting>
  <conditionalFormatting sqref="I167:J167">
    <cfRule type="cellIs" dxfId="50" priority="778" stopIfTrue="1" operator="lessThan">
      <formula>0</formula>
    </cfRule>
  </conditionalFormatting>
  <conditionalFormatting sqref="I167:J167">
    <cfRule type="cellIs" dxfId="49" priority="777" stopIfTrue="1" operator="lessThan">
      <formula>0</formula>
    </cfRule>
  </conditionalFormatting>
  <conditionalFormatting sqref="I167:J167">
    <cfRule type="cellIs" dxfId="48" priority="776" stopIfTrue="1" operator="lessThan">
      <formula>0</formula>
    </cfRule>
  </conditionalFormatting>
  <conditionalFormatting sqref="I167:J167">
    <cfRule type="cellIs" dxfId="47" priority="775" stopIfTrue="1" operator="lessThan">
      <formula>0</formula>
    </cfRule>
  </conditionalFormatting>
  <conditionalFormatting sqref="I167:J167">
    <cfRule type="cellIs" dxfId="46" priority="774" stopIfTrue="1" operator="lessThan">
      <formula>0</formula>
    </cfRule>
  </conditionalFormatting>
  <conditionalFormatting sqref="I167:J167">
    <cfRule type="cellIs" dxfId="45" priority="773" stopIfTrue="1" operator="lessThan">
      <formula>0</formula>
    </cfRule>
  </conditionalFormatting>
  <conditionalFormatting sqref="I167:J167">
    <cfRule type="cellIs" dxfId="44" priority="772" stopIfTrue="1" operator="lessThan">
      <formula>0</formula>
    </cfRule>
  </conditionalFormatting>
  <conditionalFormatting sqref="I155:J155">
    <cfRule type="cellIs" dxfId="43" priority="151" stopIfTrue="1" operator="lessThan">
      <formula>0</formula>
    </cfRule>
  </conditionalFormatting>
  <conditionalFormatting sqref="I107:J108">
    <cfRule type="cellIs" dxfId="42" priority="49" stopIfTrue="1" operator="lessThan">
      <formula>0</formula>
    </cfRule>
  </conditionalFormatting>
  <conditionalFormatting sqref="I106:J106">
    <cfRule type="cellIs" dxfId="41" priority="48" stopIfTrue="1" operator="lessThan">
      <formula>0</formula>
    </cfRule>
  </conditionalFormatting>
  <conditionalFormatting sqref="I105:J105">
    <cfRule type="cellIs" dxfId="40" priority="47" stopIfTrue="1" operator="lessThan">
      <formula>0</formula>
    </cfRule>
  </conditionalFormatting>
  <conditionalFormatting sqref="I102:J104">
    <cfRule type="cellIs" dxfId="39" priority="46" stopIfTrue="1" operator="lessThan">
      <formula>0</formula>
    </cfRule>
  </conditionalFormatting>
  <conditionalFormatting sqref="I104:J104">
    <cfRule type="cellIs" dxfId="38" priority="45" stopIfTrue="1" operator="lessThan">
      <formula>0</formula>
    </cfRule>
  </conditionalFormatting>
  <conditionalFormatting sqref="I103:J103">
    <cfRule type="cellIs" dxfId="37" priority="44" stopIfTrue="1" operator="lessThan">
      <formula>0</formula>
    </cfRule>
  </conditionalFormatting>
  <conditionalFormatting sqref="I101:J101">
    <cfRule type="cellIs" dxfId="36" priority="43" stopIfTrue="1" operator="lessThan">
      <formula>0</formula>
    </cfRule>
  </conditionalFormatting>
  <conditionalFormatting sqref="I100:J100">
    <cfRule type="cellIs" dxfId="35" priority="42" stopIfTrue="1" operator="lessThan">
      <formula>0</formula>
    </cfRule>
  </conditionalFormatting>
  <conditionalFormatting sqref="I99:J99">
    <cfRule type="cellIs" dxfId="34" priority="41" stopIfTrue="1" operator="lessThan">
      <formula>0</formula>
    </cfRule>
  </conditionalFormatting>
  <conditionalFormatting sqref="I97:J98">
    <cfRule type="cellIs" dxfId="33" priority="40" stopIfTrue="1" operator="lessThan">
      <formula>0</formula>
    </cfRule>
  </conditionalFormatting>
  <conditionalFormatting sqref="I96:J96">
    <cfRule type="cellIs" dxfId="32" priority="39" stopIfTrue="1" operator="lessThan">
      <formula>0</formula>
    </cfRule>
  </conditionalFormatting>
  <conditionalFormatting sqref="I94:J95">
    <cfRule type="cellIs" dxfId="31" priority="38" stopIfTrue="1" operator="lessThan">
      <formula>0</formula>
    </cfRule>
  </conditionalFormatting>
  <conditionalFormatting sqref="I90:J93">
    <cfRule type="cellIs" dxfId="30" priority="37" stopIfTrue="1" operator="lessThan">
      <formula>0</formula>
    </cfRule>
  </conditionalFormatting>
  <conditionalFormatting sqref="I89:J89">
    <cfRule type="cellIs" dxfId="29" priority="36" stopIfTrue="1" operator="lessThan">
      <formula>0</formula>
    </cfRule>
  </conditionalFormatting>
  <conditionalFormatting sqref="I87:J88">
    <cfRule type="cellIs" dxfId="28" priority="35" stopIfTrue="1" operator="lessThan">
      <formula>0</formula>
    </cfRule>
  </conditionalFormatting>
  <conditionalFormatting sqref="I86:J86">
    <cfRule type="cellIs" dxfId="27" priority="34" stopIfTrue="1" operator="lessThan">
      <formula>0</formula>
    </cfRule>
  </conditionalFormatting>
  <conditionalFormatting sqref="I86:J86">
    <cfRule type="cellIs" dxfId="26" priority="33" stopIfTrue="1" operator="lessThan">
      <formula>0</formula>
    </cfRule>
  </conditionalFormatting>
  <conditionalFormatting sqref="I82:J85">
    <cfRule type="cellIs" dxfId="25" priority="32" stopIfTrue="1" operator="lessThan">
      <formula>0</formula>
    </cfRule>
  </conditionalFormatting>
  <conditionalFormatting sqref="I82:J85">
    <cfRule type="cellIs" dxfId="24" priority="31" stopIfTrue="1" operator="lessThan">
      <formula>0</formula>
    </cfRule>
  </conditionalFormatting>
  <conditionalFormatting sqref="I83:J85">
    <cfRule type="cellIs" dxfId="23" priority="30" stopIfTrue="1" operator="lessThan">
      <formula>0</formula>
    </cfRule>
  </conditionalFormatting>
  <conditionalFormatting sqref="I83:J85">
    <cfRule type="cellIs" dxfId="22" priority="29" stopIfTrue="1" operator="lessThan">
      <formula>0</formula>
    </cfRule>
  </conditionalFormatting>
  <conditionalFormatting sqref="I85:J85">
    <cfRule type="cellIs" dxfId="21" priority="28" stopIfTrue="1" operator="lessThan">
      <formula>0</formula>
    </cfRule>
  </conditionalFormatting>
  <conditionalFormatting sqref="I83:J84">
    <cfRule type="cellIs" dxfId="20" priority="27" stopIfTrue="1" operator="lessThan">
      <formula>0</formula>
    </cfRule>
  </conditionalFormatting>
  <conditionalFormatting sqref="I81:J81">
    <cfRule type="cellIs" dxfId="19" priority="26" stopIfTrue="1" operator="lessThan">
      <formula>0</formula>
    </cfRule>
  </conditionalFormatting>
  <conditionalFormatting sqref="I80:J80">
    <cfRule type="cellIs" dxfId="18" priority="25" stopIfTrue="1" operator="lessThan">
      <formula>0</formula>
    </cfRule>
  </conditionalFormatting>
  <conditionalFormatting sqref="I79:J79">
    <cfRule type="cellIs" dxfId="17" priority="24" stopIfTrue="1" operator="lessThan">
      <formula>0</formula>
    </cfRule>
  </conditionalFormatting>
  <conditionalFormatting sqref="I78:J78">
    <cfRule type="cellIs" dxfId="16" priority="23" stopIfTrue="1" operator="lessThan">
      <formula>0</formula>
    </cfRule>
  </conditionalFormatting>
  <conditionalFormatting sqref="I77:J77">
    <cfRule type="cellIs" dxfId="15" priority="22" stopIfTrue="1" operator="lessThan">
      <formula>0</formula>
    </cfRule>
  </conditionalFormatting>
  <conditionalFormatting sqref="I76:J76">
    <cfRule type="cellIs" dxfId="14" priority="21" stopIfTrue="1" operator="lessThan">
      <formula>0</formula>
    </cfRule>
  </conditionalFormatting>
  <conditionalFormatting sqref="I76:J76">
    <cfRule type="cellIs" dxfId="13" priority="20" stopIfTrue="1" operator="lessThan">
      <formula>0</formula>
    </cfRule>
  </conditionalFormatting>
  <conditionalFormatting sqref="I65:J66">
    <cfRule type="cellIs" dxfId="12" priority="16" stopIfTrue="1" operator="lessThan">
      <formula>0</formula>
    </cfRule>
  </conditionalFormatting>
  <conditionalFormatting sqref="I64:J64">
    <cfRule type="cellIs" dxfId="11" priority="15" stopIfTrue="1" operator="lessThan">
      <formula>0</formula>
    </cfRule>
  </conditionalFormatting>
  <conditionalFormatting sqref="I63:J63">
    <cfRule type="cellIs" dxfId="10" priority="14" stopIfTrue="1" operator="lessThan">
      <formula>0</formula>
    </cfRule>
  </conditionalFormatting>
  <conditionalFormatting sqref="I62:J62">
    <cfRule type="cellIs" dxfId="9" priority="13" stopIfTrue="1" operator="lessThan">
      <formula>0</formula>
    </cfRule>
  </conditionalFormatting>
  <conditionalFormatting sqref="I61:J61">
    <cfRule type="cellIs" dxfId="8" priority="12" stopIfTrue="1" operator="lessThan">
      <formula>0</formula>
    </cfRule>
  </conditionalFormatting>
  <conditionalFormatting sqref="I60:J60">
    <cfRule type="cellIs" dxfId="7" priority="11" stopIfTrue="1" operator="lessThan">
      <formula>0</formula>
    </cfRule>
  </conditionalFormatting>
  <conditionalFormatting sqref="I59:J59">
    <cfRule type="cellIs" dxfId="6" priority="10" stopIfTrue="1" operator="lessThan">
      <formula>0</formula>
    </cfRule>
  </conditionalFormatting>
  <conditionalFormatting sqref="I58:J58">
    <cfRule type="cellIs" dxfId="5" priority="9" stopIfTrue="1" operator="lessThan">
      <formula>0</formula>
    </cfRule>
  </conditionalFormatting>
  <conditionalFormatting sqref="I56:J57">
    <cfRule type="cellIs" dxfId="4" priority="8" stopIfTrue="1" operator="lessThan">
      <formula>0</formula>
    </cfRule>
  </conditionalFormatting>
  <conditionalFormatting sqref="I55:J55">
    <cfRule type="cellIs" dxfId="3" priority="7" stopIfTrue="1" operator="lessThan">
      <formula>0</formula>
    </cfRule>
  </conditionalFormatting>
  <conditionalFormatting sqref="I44:J53 I30:J42 I21:J28">
    <cfRule type="cellIs" dxfId="2" priority="3" stopIfTrue="1" operator="lessThan">
      <formula>0</formula>
    </cfRule>
  </conditionalFormatting>
  <conditionalFormatting sqref="I7:J20">
    <cfRule type="cellIs" dxfId="1" priority="2" stopIfTrue="1" operator="lessThan">
      <formula>0</formula>
    </cfRule>
  </conditionalFormatting>
  <conditionalFormatting sqref="I19:J19">
    <cfRule type="cellIs" dxfId="0" priority="1" stopIfTrue="1" operator="lessThan">
      <formula>0</formula>
    </cfRule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ELITE I-FOREX</vt:lpstr>
      <vt:lpstr>ELITE COMEX</vt:lpstr>
      <vt:lpstr>ELITE CRUDEOIL</vt:lpstr>
      <vt:lpstr>ELITE INDEX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2023-12-30T11:35:00Z</dcterms:created>
  <dcterms:modified xsi:type="dcterms:W3CDTF">2026-02-06T13:35:14Z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3F17346B771640A490FC32637733F37D_12</vt:lpwstr>
  </property>
  <property fmtid="{D5CDD505-2E9C-101B-9397-08002B2CF9AE}" pid="3" name="KSOProductBuildVer">
    <vt:lpwstr>1033-12.2.0.16909</vt:lpwstr>
  </property>
</Properties>
</file>