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12405" activeTab="1"/>
  </bookViews>
  <sheets>
    <sheet name="ELITE FOREX" sheetId="5" r:id="rId1"/>
    <sheet name="ELITE COMEX" sheetId="2" r:id="rId2"/>
    <sheet name="ELITE CRUDE OIL" sheetId="3" r:id="rId3"/>
    <sheet name="ELITE INDEX" sheetId="4" r:id="rId4"/>
  </sheets>
  <definedNames>
    <definedName name="_xlnm._FilterDatabase" localSheetId="3" hidden="1">'ELITE INDEX'!$A$168:$J$180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4"/>
  <c r="H19"/>
  <c r="J19" s="1"/>
  <c r="I18"/>
  <c r="H18"/>
  <c r="J18" s="1"/>
  <c r="J17"/>
  <c r="I17"/>
  <c r="H17"/>
  <c r="J16"/>
  <c r="I16"/>
  <c r="H16"/>
  <c r="I15"/>
  <c r="H15"/>
  <c r="J15" s="1"/>
  <c r="I14"/>
  <c r="H14"/>
  <c r="J14" s="1"/>
  <c r="J13"/>
  <c r="I13"/>
  <c r="H13"/>
  <c r="J12"/>
  <c r="I12"/>
  <c r="H12"/>
  <c r="I11"/>
  <c r="H11"/>
  <c r="J11" s="1"/>
  <c r="I10"/>
  <c r="H10"/>
  <c r="J10" s="1"/>
  <c r="J9"/>
  <c r="I9"/>
  <c r="H9"/>
  <c r="J8"/>
  <c r="I8"/>
  <c r="H8"/>
  <c r="I7"/>
  <c r="H7"/>
  <c r="J7" s="1"/>
  <c r="I11" i="3"/>
  <c r="H11"/>
  <c r="J11" s="1"/>
  <c r="J10"/>
  <c r="I10"/>
  <c r="H10"/>
  <c r="J9"/>
  <c r="I9"/>
  <c r="H9"/>
  <c r="I8"/>
  <c r="H8"/>
  <c r="J8" s="1"/>
  <c r="I21" i="2"/>
  <c r="H21"/>
  <c r="J21" s="1"/>
  <c r="I20"/>
  <c r="H20"/>
  <c r="J20" s="1"/>
  <c r="J19"/>
  <c r="I19"/>
  <c r="H19"/>
  <c r="J18"/>
  <c r="I18"/>
  <c r="H18"/>
  <c r="I17"/>
  <c r="H17"/>
  <c r="J17" s="1"/>
  <c r="I16"/>
  <c r="H16"/>
  <c r="J16" s="1"/>
  <c r="J15"/>
  <c r="I15"/>
  <c r="H15"/>
  <c r="J14"/>
  <c r="I14"/>
  <c r="H14"/>
  <c r="I13"/>
  <c r="H13"/>
  <c r="J13" s="1"/>
  <c r="I12"/>
  <c r="H12"/>
  <c r="J12" s="1"/>
  <c r="J11"/>
  <c r="I11"/>
  <c r="H11"/>
  <c r="J10"/>
  <c r="I10"/>
  <c r="H10"/>
  <c r="I9"/>
  <c r="H9"/>
  <c r="J9" s="1"/>
  <c r="I8"/>
  <c r="H8"/>
  <c r="J8" s="1"/>
  <c r="J7"/>
  <c r="I7"/>
  <c r="H7"/>
  <c r="I55" i="4"/>
  <c r="I54"/>
  <c r="J54" s="1"/>
  <c r="H54"/>
  <c r="I53"/>
  <c r="H53"/>
  <c r="J53" s="1"/>
  <c r="I52"/>
  <c r="H52"/>
  <c r="I51"/>
  <c r="H51"/>
  <c r="J51" s="1"/>
  <c r="I50"/>
  <c r="J50" s="1"/>
  <c r="H50"/>
  <c r="I49"/>
  <c r="H49"/>
  <c r="I48"/>
  <c r="H48"/>
  <c r="I47"/>
  <c r="H47"/>
  <c r="J47" s="1"/>
  <c r="I46"/>
  <c r="H46"/>
  <c r="I45"/>
  <c r="H45"/>
  <c r="J45" s="1"/>
  <c r="I44"/>
  <c r="H44"/>
  <c r="J44" s="1"/>
  <c r="I42"/>
  <c r="J42" s="1"/>
  <c r="H42"/>
  <c r="I41"/>
  <c r="H41"/>
  <c r="J41" s="1"/>
  <c r="I40"/>
  <c r="H40"/>
  <c r="J40" s="1"/>
  <c r="I39"/>
  <c r="H39"/>
  <c r="J39" s="1"/>
  <c r="I38"/>
  <c r="H38"/>
  <c r="J38" s="1"/>
  <c r="I37"/>
  <c r="H37"/>
  <c r="J37" s="1"/>
  <c r="I36"/>
  <c r="H36"/>
  <c r="J36" s="1"/>
  <c r="I35"/>
  <c r="H35"/>
  <c r="J35" s="1"/>
  <c r="I34"/>
  <c r="J34" s="1"/>
  <c r="H34"/>
  <c r="I33"/>
  <c r="H33"/>
  <c r="J33" s="1"/>
  <c r="I32"/>
  <c r="H32"/>
  <c r="J32" s="1"/>
  <c r="I31"/>
  <c r="H31"/>
  <c r="J31" s="1"/>
  <c r="I30"/>
  <c r="H30"/>
  <c r="J30" s="1"/>
  <c r="I28"/>
  <c r="H28"/>
  <c r="J28" s="1"/>
  <c r="I27"/>
  <c r="H27"/>
  <c r="J27" s="1"/>
  <c r="I26"/>
  <c r="H26"/>
  <c r="J26" s="1"/>
  <c r="I24"/>
  <c r="J24" s="1"/>
  <c r="H24"/>
  <c r="I23"/>
  <c r="H23"/>
  <c r="J23" s="1"/>
  <c r="I22"/>
  <c r="H22"/>
  <c r="J22" s="1"/>
  <c r="I21"/>
  <c r="H21"/>
  <c r="J21" s="1"/>
  <c r="J23" i="3"/>
  <c r="I23"/>
  <c r="K23" s="1"/>
  <c r="J22"/>
  <c r="I22"/>
  <c r="J21"/>
  <c r="I21"/>
  <c r="K21" s="1"/>
  <c r="J20"/>
  <c r="I20"/>
  <c r="K20" s="1"/>
  <c r="J19"/>
  <c r="I19"/>
  <c r="J17"/>
  <c r="I17"/>
  <c r="K17" s="1"/>
  <c r="K16"/>
  <c r="J16"/>
  <c r="I16"/>
  <c r="K15"/>
  <c r="J15"/>
  <c r="I15"/>
  <c r="J13"/>
  <c r="I13"/>
  <c r="K13" s="1"/>
  <c r="J49" i="4" l="1"/>
  <c r="J52"/>
  <c r="J46"/>
  <c r="J48"/>
  <c r="K19" i="3"/>
  <c r="K22"/>
  <c r="I42" i="2" l="1"/>
  <c r="H42"/>
  <c r="J42" s="1"/>
  <c r="I43"/>
  <c r="H43"/>
  <c r="J43" s="1"/>
  <c r="I44"/>
  <c r="H44"/>
  <c r="J44" s="1"/>
  <c r="I45"/>
  <c r="H45"/>
  <c r="J45" s="1"/>
  <c r="I46"/>
  <c r="H46"/>
  <c r="J46" s="1"/>
  <c r="I47"/>
  <c r="J47" s="1"/>
  <c r="H47"/>
  <c r="I48"/>
  <c r="H48"/>
  <c r="J48" s="1"/>
  <c r="I49"/>
  <c r="H49"/>
  <c r="J49" s="1"/>
  <c r="J50"/>
  <c r="I50"/>
  <c r="H50"/>
  <c r="I51"/>
  <c r="H51"/>
  <c r="J51" s="1"/>
  <c r="I52"/>
  <c r="H52"/>
  <c r="J52" s="1"/>
  <c r="I53"/>
  <c r="H53"/>
  <c r="J53" s="1"/>
  <c r="I54"/>
  <c r="H54"/>
  <c r="J54" s="1"/>
  <c r="I55"/>
  <c r="H55"/>
  <c r="J55" s="1"/>
  <c r="I56"/>
  <c r="H56"/>
  <c r="J56" s="1"/>
  <c r="I57"/>
  <c r="H57"/>
  <c r="J57" s="1"/>
  <c r="I58"/>
  <c r="H58"/>
  <c r="J58" s="1"/>
  <c r="I59"/>
  <c r="H59"/>
  <c r="J59" s="1"/>
  <c r="I61"/>
  <c r="H61"/>
  <c r="J61" s="1"/>
  <c r="I62"/>
  <c r="H62"/>
  <c r="J62" s="1"/>
  <c r="I63"/>
  <c r="H63"/>
  <c r="J63" s="1"/>
  <c r="I64"/>
  <c r="H64"/>
  <c r="J64" s="1"/>
  <c r="I65"/>
  <c r="H65"/>
  <c r="J65" s="1"/>
  <c r="I66"/>
  <c r="H66"/>
  <c r="J66" s="1"/>
  <c r="J40"/>
  <c r="I40"/>
  <c r="H40"/>
  <c r="I39"/>
  <c r="H39"/>
  <c r="J39" s="1"/>
  <c r="J38"/>
  <c r="I38"/>
  <c r="H38"/>
  <c r="J37"/>
  <c r="I37"/>
  <c r="H37"/>
  <c r="I36"/>
  <c r="H36"/>
  <c r="J36" s="1"/>
  <c r="I35"/>
  <c r="H35"/>
  <c r="J35" s="1"/>
  <c r="I34"/>
  <c r="H34"/>
  <c r="J34" s="1"/>
  <c r="I33"/>
  <c r="H33"/>
  <c r="J33" s="1"/>
  <c r="I32"/>
  <c r="H32"/>
  <c r="J32" s="1"/>
  <c r="I31"/>
  <c r="H31"/>
  <c r="J31" s="1"/>
  <c r="J30"/>
  <c r="I30"/>
  <c r="H30"/>
  <c r="I29"/>
  <c r="H29"/>
  <c r="J29" s="1"/>
  <c r="I28"/>
  <c r="H28"/>
  <c r="J28" s="1"/>
  <c r="I26"/>
  <c r="H26"/>
  <c r="I25"/>
  <c r="H25"/>
  <c r="I24"/>
  <c r="H24"/>
  <c r="I23"/>
  <c r="H23"/>
  <c r="J25" l="1"/>
  <c r="J24"/>
  <c r="J23"/>
  <c r="J26"/>
  <c r="I69" l="1"/>
  <c r="H69"/>
  <c r="I68"/>
  <c r="H68"/>
  <c r="I67"/>
  <c r="H67"/>
  <c r="I57" i="4"/>
  <c r="H57"/>
  <c r="I75" i="2"/>
  <c r="H75"/>
  <c r="I74"/>
  <c r="H74"/>
  <c r="I73"/>
  <c r="H73"/>
  <c r="I72"/>
  <c r="H72"/>
  <c r="I71"/>
  <c r="H71"/>
  <c r="I58" i="4"/>
  <c r="H58"/>
  <c r="I60"/>
  <c r="H60"/>
  <c r="I61"/>
  <c r="H61"/>
  <c r="I63"/>
  <c r="H63"/>
  <c r="I62"/>
  <c r="H62"/>
  <c r="I93" i="2"/>
  <c r="H93"/>
  <c r="I92"/>
  <c r="H92"/>
  <c r="I91"/>
  <c r="H91"/>
  <c r="I90"/>
  <c r="H90"/>
  <c r="I88"/>
  <c r="H88"/>
  <c r="I87"/>
  <c r="H87"/>
  <c r="I86"/>
  <c r="H86"/>
  <c r="I85"/>
  <c r="H85"/>
  <c r="I84"/>
  <c r="H84"/>
  <c r="I83"/>
  <c r="H83"/>
  <c r="I82"/>
  <c r="H82"/>
  <c r="I81"/>
  <c r="H81"/>
  <c r="I80"/>
  <c r="H80"/>
  <c r="I79"/>
  <c r="H79"/>
  <c r="I78"/>
  <c r="H78"/>
  <c r="I77"/>
  <c r="H77"/>
  <c r="I76"/>
  <c r="H76"/>
  <c r="I65" i="4"/>
  <c r="H65"/>
  <c r="I64"/>
  <c r="H64"/>
  <c r="I94" i="2"/>
  <c r="H94"/>
  <c r="I98"/>
  <c r="H98"/>
  <c r="I97"/>
  <c r="H97"/>
  <c r="I96"/>
  <c r="H96"/>
  <c r="I95"/>
  <c r="H95"/>
  <c r="I66" i="4"/>
  <c r="H66"/>
  <c r="I67"/>
  <c r="H67"/>
  <c r="I105" i="2"/>
  <c r="H105"/>
  <c r="I103"/>
  <c r="H103"/>
  <c r="I102"/>
  <c r="H102"/>
  <c r="I101"/>
  <c r="H101"/>
  <c r="I100"/>
  <c r="H100"/>
  <c r="I99"/>
  <c r="H99"/>
  <c r="I78" i="4"/>
  <c r="H78"/>
  <c r="I126" i="2"/>
  <c r="H126"/>
  <c r="I125"/>
  <c r="H125"/>
  <c r="I124"/>
  <c r="H124"/>
  <c r="I123"/>
  <c r="H123"/>
  <c r="I122"/>
  <c r="H122"/>
  <c r="I121"/>
  <c r="H121"/>
  <c r="I120"/>
  <c r="H120"/>
  <c r="I119"/>
  <c r="H119"/>
  <c r="I118"/>
  <c r="H118"/>
  <c r="I117"/>
  <c r="H117"/>
  <c r="I116"/>
  <c r="H116"/>
  <c r="I115"/>
  <c r="H115"/>
  <c r="I114"/>
  <c r="H114"/>
  <c r="I113"/>
  <c r="H113"/>
  <c r="I112"/>
  <c r="H112"/>
  <c r="I111"/>
  <c r="H111"/>
  <c r="I110"/>
  <c r="H110"/>
  <c r="I109"/>
  <c r="H109"/>
  <c r="I108"/>
  <c r="H108"/>
  <c r="I107"/>
  <c r="H107"/>
  <c r="I106"/>
  <c r="H106"/>
  <c r="I75" i="4"/>
  <c r="H75"/>
  <c r="I74"/>
  <c r="H74"/>
  <c r="I73"/>
  <c r="H73"/>
  <c r="I72"/>
  <c r="H72"/>
  <c r="I71"/>
  <c r="H71"/>
  <c r="I70"/>
  <c r="H70"/>
  <c r="I69"/>
  <c r="J67" i="2" l="1"/>
  <c r="J57" i="4"/>
  <c r="J68" i="2"/>
  <c r="J74"/>
  <c r="J69"/>
  <c r="J73"/>
  <c r="J58" i="4"/>
  <c r="J72" i="2"/>
  <c r="J75"/>
  <c r="J71"/>
  <c r="J64" i="4"/>
  <c r="J60"/>
  <c r="J62"/>
  <c r="J61"/>
  <c r="J66"/>
  <c r="J78" i="2"/>
  <c r="J85"/>
  <c r="J95"/>
  <c r="J77"/>
  <c r="J63" i="4"/>
  <c r="J91" i="2"/>
  <c r="J93"/>
  <c r="J82"/>
  <c r="J123"/>
  <c r="J79"/>
  <c r="J81"/>
  <c r="J84"/>
  <c r="J83"/>
  <c r="J96"/>
  <c r="J76"/>
  <c r="J86"/>
  <c r="J88"/>
  <c r="J90"/>
  <c r="J65" i="4"/>
  <c r="J80" i="2"/>
  <c r="J87"/>
  <c r="J120"/>
  <c r="J92"/>
  <c r="J98"/>
  <c r="J97"/>
  <c r="J94"/>
  <c r="J107"/>
  <c r="J108"/>
  <c r="J112"/>
  <c r="J115"/>
  <c r="J119"/>
  <c r="J124"/>
  <c r="J99"/>
  <c r="J103"/>
  <c r="J67" i="4"/>
  <c r="J100" i="2"/>
  <c r="J111"/>
  <c r="J116"/>
  <c r="J102"/>
  <c r="J106"/>
  <c r="J114"/>
  <c r="J122"/>
  <c r="J78" i="4"/>
  <c r="J73"/>
  <c r="J75"/>
  <c r="J110" i="2"/>
  <c r="J113"/>
  <c r="J118"/>
  <c r="J121"/>
  <c r="J126"/>
  <c r="J101"/>
  <c r="J105"/>
  <c r="J109"/>
  <c r="J117"/>
  <c r="J125"/>
  <c r="J70" i="4"/>
  <c r="J72"/>
  <c r="J71"/>
  <c r="J74"/>
  <c r="I77"/>
  <c r="I79" l="1"/>
  <c r="H79"/>
  <c r="I80"/>
  <c r="H80"/>
  <c r="I81"/>
  <c r="H81"/>
  <c r="I82"/>
  <c r="H82"/>
  <c r="I135" i="2"/>
  <c r="H135"/>
  <c r="I134"/>
  <c r="H134"/>
  <c r="I133"/>
  <c r="H133"/>
  <c r="I132"/>
  <c r="H132"/>
  <c r="I131"/>
  <c r="H131"/>
  <c r="I130"/>
  <c r="H130"/>
  <c r="I129"/>
  <c r="H129"/>
  <c r="I128"/>
  <c r="H128"/>
  <c r="H84" i="4"/>
  <c r="I84"/>
  <c r="H85"/>
  <c r="I85"/>
  <c r="I86"/>
  <c r="H86"/>
  <c r="I137" i="2"/>
  <c r="H137"/>
  <c r="I136"/>
  <c r="H136"/>
  <c r="I83" i="4"/>
  <c r="I87"/>
  <c r="J79" l="1"/>
  <c r="J80"/>
  <c r="J81"/>
  <c r="J133" i="2"/>
  <c r="J85" i="4"/>
  <c r="J128" i="2"/>
  <c r="J132"/>
  <c r="J82" i="4"/>
  <c r="J130" i="2"/>
  <c r="J135"/>
  <c r="J84" i="4"/>
  <c r="J129" i="2"/>
  <c r="J131"/>
  <c r="J134"/>
  <c r="J136"/>
  <c r="J86" i="4"/>
  <c r="J137" i="2"/>
  <c r="I89" i="4"/>
  <c r="H89"/>
  <c r="I88"/>
  <c r="H88"/>
  <c r="I90"/>
  <c r="H90"/>
  <c r="I93"/>
  <c r="H93"/>
  <c r="I92"/>
  <c r="H92"/>
  <c r="I91"/>
  <c r="H91"/>
  <c r="I96"/>
  <c r="H96"/>
  <c r="I95"/>
  <c r="H95"/>
  <c r="I97"/>
  <c r="H97"/>
  <c r="I99"/>
  <c r="H99"/>
  <c r="I98"/>
  <c r="H98"/>
  <c r="I100"/>
  <c r="H100"/>
  <c r="I101"/>
  <c r="H101"/>
  <c r="I150" i="2"/>
  <c r="H150"/>
  <c r="I149"/>
  <c r="H149"/>
  <c r="I148"/>
  <c r="H148"/>
  <c r="I147"/>
  <c r="H147"/>
  <c r="I146"/>
  <c r="H146"/>
  <c r="I145"/>
  <c r="H145"/>
  <c r="I144"/>
  <c r="H144"/>
  <c r="I142"/>
  <c r="H142"/>
  <c r="I141"/>
  <c r="H141"/>
  <c r="I140"/>
  <c r="H140"/>
  <c r="I139"/>
  <c r="H139"/>
  <c r="I138"/>
  <c r="H138"/>
  <c r="I108" i="4"/>
  <c r="H108"/>
  <c r="I107"/>
  <c r="H107"/>
  <c r="I106"/>
  <c r="H106"/>
  <c r="I105"/>
  <c r="H105"/>
  <c r="I104"/>
  <c r="H104"/>
  <c r="I103"/>
  <c r="J103" s="1"/>
  <c r="I102"/>
  <c r="H102"/>
  <c r="I154" i="2"/>
  <c r="H154"/>
  <c r="I153"/>
  <c r="H153"/>
  <c r="I152"/>
  <c r="H152"/>
  <c r="I151"/>
  <c r="H151"/>
  <c r="I156"/>
  <c r="H156"/>
  <c r="I155"/>
  <c r="H155"/>
  <c r="I111" i="4"/>
  <c r="H111"/>
  <c r="I112"/>
  <c r="H112"/>
  <c r="I114"/>
  <c r="H114"/>
  <c r="I116"/>
  <c r="H116"/>
  <c r="I171" i="2"/>
  <c r="H171"/>
  <c r="I170"/>
  <c r="H170"/>
  <c r="I169"/>
  <c r="H169"/>
  <c r="I168"/>
  <c r="H168"/>
  <c r="I167"/>
  <c r="H167"/>
  <c r="I166"/>
  <c r="H166"/>
  <c r="I165"/>
  <c r="H165"/>
  <c r="I164"/>
  <c r="H164"/>
  <c r="I163"/>
  <c r="H163"/>
  <c r="I162"/>
  <c r="H162"/>
  <c r="I161"/>
  <c r="H161"/>
  <c r="I160"/>
  <c r="H160"/>
  <c r="I159"/>
  <c r="H159"/>
  <c r="I158"/>
  <c r="H158"/>
  <c r="H117" i="4"/>
  <c r="I117"/>
  <c r="I118"/>
  <c r="H118"/>
  <c r="I121"/>
  <c r="H121"/>
  <c r="I120"/>
  <c r="H120"/>
  <c r="I125"/>
  <c r="H125"/>
  <c r="I124"/>
  <c r="H124"/>
  <c r="I123"/>
  <c r="H123"/>
  <c r="I127"/>
  <c r="H127"/>
  <c r="I128"/>
  <c r="H128"/>
  <c r="I130"/>
  <c r="H130"/>
  <c r="I131"/>
  <c r="H131"/>
  <c r="I193" i="2"/>
  <c r="H193"/>
  <c r="I192"/>
  <c r="H192"/>
  <c r="I191"/>
  <c r="H191"/>
  <c r="I190"/>
  <c r="H190"/>
  <c r="I189"/>
  <c r="H189"/>
  <c r="I188"/>
  <c r="H188"/>
  <c r="I187"/>
  <c r="H187"/>
  <c r="I186"/>
  <c r="H186"/>
  <c r="I185"/>
  <c r="H185"/>
  <c r="I184"/>
  <c r="H184"/>
  <c r="I183"/>
  <c r="H183"/>
  <c r="I182"/>
  <c r="H182"/>
  <c r="I180"/>
  <c r="H180"/>
  <c r="I179"/>
  <c r="H179"/>
  <c r="I178"/>
  <c r="H178"/>
  <c r="I177"/>
  <c r="H177"/>
  <c r="I176"/>
  <c r="H176"/>
  <c r="I175"/>
  <c r="H175"/>
  <c r="I174"/>
  <c r="H174"/>
  <c r="I173"/>
  <c r="H173"/>
  <c r="I172"/>
  <c r="H172"/>
  <c r="I134" i="4"/>
  <c r="H134"/>
  <c r="I133"/>
  <c r="H133"/>
  <c r="H136"/>
  <c r="I136"/>
  <c r="I137"/>
  <c r="H137"/>
  <c r="I140"/>
  <c r="H140"/>
  <c r="H141"/>
  <c r="I141"/>
  <c r="I142"/>
  <c r="H142"/>
  <c r="I144"/>
  <c r="H144"/>
  <c r="I146"/>
  <c r="H146"/>
  <c r="I145"/>
  <c r="H145"/>
  <c r="I150"/>
  <c r="H150"/>
  <c r="I149"/>
  <c r="H149"/>
  <c r="H194" i="2"/>
  <c r="I194"/>
  <c r="H195"/>
  <c r="I195"/>
  <c r="H196"/>
  <c r="I196"/>
  <c r="H198"/>
  <c r="I198"/>
  <c r="H199"/>
  <c r="I199"/>
  <c r="H200"/>
  <c r="I200"/>
  <c r="H201"/>
  <c r="I201"/>
  <c r="H202"/>
  <c r="I202"/>
  <c r="H203"/>
  <c r="I203"/>
  <c r="H204"/>
  <c r="I204"/>
  <c r="H205"/>
  <c r="I205"/>
  <c r="H206"/>
  <c r="I206"/>
  <c r="H154" i="4"/>
  <c r="I154"/>
  <c r="H151"/>
  <c r="I151"/>
  <c r="I209" i="2"/>
  <c r="H209"/>
  <c r="I208"/>
  <c r="H208"/>
  <c r="I207"/>
  <c r="H207"/>
  <c r="I164" i="4"/>
  <c r="H164"/>
  <c r="I161"/>
  <c r="H161"/>
  <c r="H160"/>
  <c r="I160"/>
  <c r="H158"/>
  <c r="I158"/>
  <c r="I218" i="2"/>
  <c r="H218"/>
  <c r="I217"/>
  <c r="H217"/>
  <c r="I216"/>
  <c r="H216"/>
  <c r="I215"/>
  <c r="H215"/>
  <c r="I214"/>
  <c r="H214"/>
  <c r="I213"/>
  <c r="H213"/>
  <c r="I221"/>
  <c r="H221"/>
  <c r="I220"/>
  <c r="H220"/>
  <c r="I219"/>
  <c r="H219"/>
  <c r="I225"/>
  <c r="H225"/>
  <c r="I224"/>
  <c r="H224"/>
  <c r="I223"/>
  <c r="H223"/>
  <c r="I173" i="4"/>
  <c r="H173"/>
  <c r="I172"/>
  <c r="H172"/>
  <c r="I175"/>
  <c r="H175"/>
  <c r="I183"/>
  <c r="H183"/>
  <c r="I184"/>
  <c r="H184"/>
  <c r="I247" i="2"/>
  <c r="H247"/>
  <c r="I246"/>
  <c r="H246"/>
  <c r="I245"/>
  <c r="H245"/>
  <c r="I243"/>
  <c r="H243"/>
  <c r="I242"/>
  <c r="H242"/>
  <c r="I241"/>
  <c r="H241"/>
  <c r="I240"/>
  <c r="H240"/>
  <c r="I239"/>
  <c r="H239"/>
  <c r="I238"/>
  <c r="H238"/>
  <c r="I237"/>
  <c r="H237"/>
  <c r="I236"/>
  <c r="H236"/>
  <c r="I235"/>
  <c r="H235"/>
  <c r="I234"/>
  <c r="H234"/>
  <c r="I233"/>
  <c r="H233"/>
  <c r="I232"/>
  <c r="H232"/>
  <c r="I231"/>
  <c r="H231"/>
  <c r="I230"/>
  <c r="H230"/>
  <c r="I229"/>
  <c r="H229"/>
  <c r="I228"/>
  <c r="H228"/>
  <c r="I227"/>
  <c r="H227"/>
  <c r="I226"/>
  <c r="H226"/>
  <c r="H187" i="4"/>
  <c r="I187"/>
  <c r="I248" i="2"/>
  <c r="H248"/>
  <c r="H189" i="4"/>
  <c r="I189"/>
  <c r="I251" i="2"/>
  <c r="H251"/>
  <c r="I250"/>
  <c r="H250"/>
  <c r="I249"/>
  <c r="H249"/>
  <c r="I193" i="4"/>
  <c r="H193"/>
  <c r="I192"/>
  <c r="H192"/>
  <c r="I195"/>
  <c r="H195"/>
  <c r="I197"/>
  <c r="H197"/>
  <c r="I259" i="2"/>
  <c r="H259"/>
  <c r="I258"/>
  <c r="H258"/>
  <c r="I257"/>
  <c r="H257"/>
  <c r="I256"/>
  <c r="H256"/>
  <c r="I255"/>
  <c r="H255"/>
  <c r="I254"/>
  <c r="H254"/>
  <c r="I253"/>
  <c r="H253"/>
  <c r="I252"/>
  <c r="H252"/>
  <c r="H198" i="4"/>
  <c r="I198"/>
  <c r="I200"/>
  <c r="H200"/>
  <c r="I199"/>
  <c r="H199"/>
  <c r="I201"/>
  <c r="H201"/>
  <c r="I267" i="2"/>
  <c r="H267"/>
  <c r="I266"/>
  <c r="H266"/>
  <c r="I265"/>
  <c r="H265"/>
  <c r="I264"/>
  <c r="H264"/>
  <c r="I263"/>
  <c r="H263"/>
  <c r="I262"/>
  <c r="H262"/>
  <c r="I261"/>
  <c r="H261"/>
  <c r="I205" i="4"/>
  <c r="H205"/>
  <c r="I206"/>
  <c r="H206"/>
  <c r="I207"/>
  <c r="H207"/>
  <c r="I282" i="2"/>
  <c r="H282"/>
  <c r="I281"/>
  <c r="H281"/>
  <c r="I280"/>
  <c r="H280"/>
  <c r="I279"/>
  <c r="H279"/>
  <c r="I278"/>
  <c r="H278"/>
  <c r="I277"/>
  <c r="H277"/>
  <c r="I276"/>
  <c r="H276"/>
  <c r="I275"/>
  <c r="H275"/>
  <c r="I274"/>
  <c r="H274"/>
  <c r="I273"/>
  <c r="H273"/>
  <c r="I272"/>
  <c r="H272"/>
  <c r="I271"/>
  <c r="H271"/>
  <c r="I270"/>
  <c r="H270"/>
  <c r="I269"/>
  <c r="H269"/>
  <c r="I268"/>
  <c r="H268"/>
  <c r="I210" i="4"/>
  <c r="H210"/>
  <c r="I212"/>
  <c r="H212"/>
  <c r="I213"/>
  <c r="H213"/>
  <c r="I303" i="2"/>
  <c r="H303"/>
  <c r="I302"/>
  <c r="H302"/>
  <c r="I301"/>
  <c r="H301"/>
  <c r="I300"/>
  <c r="H300"/>
  <c r="I299"/>
  <c r="H299"/>
  <c r="I298"/>
  <c r="H298"/>
  <c r="I297"/>
  <c r="H297"/>
  <c r="I296"/>
  <c r="H296"/>
  <c r="I295"/>
  <c r="H295"/>
  <c r="I294"/>
  <c r="H294"/>
  <c r="I293"/>
  <c r="H293"/>
  <c r="I292"/>
  <c r="H292"/>
  <c r="I291"/>
  <c r="H291"/>
  <c r="I290"/>
  <c r="H290"/>
  <c r="I289"/>
  <c r="H289"/>
  <c r="I288"/>
  <c r="H288"/>
  <c r="I287"/>
  <c r="H287"/>
  <c r="I286"/>
  <c r="H286"/>
  <c r="I285"/>
  <c r="H285"/>
  <c r="I284"/>
  <c r="H284"/>
  <c r="I215" i="4"/>
  <c r="H215"/>
  <c r="I304" i="2"/>
  <c r="H304"/>
  <c r="I218" i="4"/>
  <c r="H218"/>
  <c r="I220"/>
  <c r="H220"/>
  <c r="I225"/>
  <c r="H225"/>
  <c r="I224"/>
  <c r="H224"/>
  <c r="H318" i="2"/>
  <c r="I318"/>
  <c r="I317"/>
  <c r="H317"/>
  <c r="I316"/>
  <c r="H316"/>
  <c r="I315"/>
  <c r="H315"/>
  <c r="I314"/>
  <c r="H314"/>
  <c r="I313"/>
  <c r="H313"/>
  <c r="I311"/>
  <c r="H311"/>
  <c r="I310"/>
  <c r="H310"/>
  <c r="I309"/>
  <c r="H309"/>
  <c r="I308"/>
  <c r="H308"/>
  <c r="I307"/>
  <c r="H307"/>
  <c r="I306"/>
  <c r="H306"/>
  <c r="I305"/>
  <c r="H305"/>
  <c r="J302" i="5"/>
  <c r="I227" i="4"/>
  <c r="H227"/>
  <c r="I325" i="2"/>
  <c r="H325"/>
  <c r="I324"/>
  <c r="H324"/>
  <c r="I323"/>
  <c r="H323"/>
  <c r="I322"/>
  <c r="H322"/>
  <c r="I321"/>
  <c r="H321"/>
  <c r="I320"/>
  <c r="H320"/>
  <c r="I319"/>
  <c r="H319"/>
  <c r="I234" i="4"/>
  <c r="H234"/>
  <c r="I231"/>
  <c r="H231"/>
  <c r="I331" i="2"/>
  <c r="H331"/>
  <c r="I330"/>
  <c r="H330"/>
  <c r="I329"/>
  <c r="H329"/>
  <c r="I328"/>
  <c r="H328"/>
  <c r="I327"/>
  <c r="H327"/>
  <c r="I326"/>
  <c r="H326"/>
  <c r="H237" i="4"/>
  <c r="I237"/>
  <c r="I235"/>
  <c r="H235"/>
  <c r="I332" i="2"/>
  <c r="H332"/>
  <c r="I337"/>
  <c r="H337"/>
  <c r="I336"/>
  <c r="H336"/>
  <c r="I335"/>
  <c r="H335"/>
  <c r="I334"/>
  <c r="H334"/>
  <c r="I333"/>
  <c r="H333"/>
  <c r="I236" i="4"/>
  <c r="I241"/>
  <c r="H241"/>
  <c r="I239"/>
  <c r="H239"/>
  <c r="I238"/>
  <c r="H238"/>
  <c r="I242"/>
  <c r="H242"/>
  <c r="I342" i="2"/>
  <c r="H342"/>
  <c r="I341"/>
  <c r="H341"/>
  <c r="I340"/>
  <c r="H340"/>
  <c r="I339"/>
  <c r="H339"/>
  <c r="I338"/>
  <c r="H338"/>
  <c r="I240" i="4"/>
  <c r="H325" i="5"/>
  <c r="J325" s="1"/>
  <c r="H244" i="4"/>
  <c r="I244"/>
  <c r="I246"/>
  <c r="H246"/>
  <c r="I245"/>
  <c r="H245"/>
  <c r="I248"/>
  <c r="H248"/>
  <c r="I247"/>
  <c r="H247"/>
  <c r="I249"/>
  <c r="H249"/>
  <c r="I352" i="2"/>
  <c r="H352"/>
  <c r="I351"/>
  <c r="H351"/>
  <c r="I350"/>
  <c r="H350"/>
  <c r="I349"/>
  <c r="H349"/>
  <c r="I348"/>
  <c r="H348"/>
  <c r="I347"/>
  <c r="H347"/>
  <c r="I346"/>
  <c r="H346"/>
  <c r="I345"/>
  <c r="H345"/>
  <c r="J96" i="4" l="1"/>
  <c r="J91"/>
  <c r="J88"/>
  <c r="J89"/>
  <c r="J90"/>
  <c r="J93"/>
  <c r="J95"/>
  <c r="J92"/>
  <c r="J97"/>
  <c r="J99"/>
  <c r="J98"/>
  <c r="J144" i="2"/>
  <c r="J140"/>
  <c r="J100" i="4"/>
  <c r="J152" i="2"/>
  <c r="J148"/>
  <c r="J104" i="4"/>
  <c r="J106"/>
  <c r="J108"/>
  <c r="J101"/>
  <c r="J151" i="2"/>
  <c r="J141"/>
  <c r="J145"/>
  <c r="J139"/>
  <c r="J156"/>
  <c r="J142"/>
  <c r="J153"/>
  <c r="J102" i="4"/>
  <c r="J105"/>
  <c r="J107"/>
  <c r="J138" i="2"/>
  <c r="J147"/>
  <c r="J150"/>
  <c r="J149"/>
  <c r="J155"/>
  <c r="J154"/>
  <c r="J146"/>
  <c r="J112" i="4"/>
  <c r="J111"/>
  <c r="J166" i="2"/>
  <c r="J170"/>
  <c r="J114" i="4"/>
  <c r="J116"/>
  <c r="J160" i="2"/>
  <c r="J167"/>
  <c r="J163"/>
  <c r="J117" i="4"/>
  <c r="J159" i="2"/>
  <c r="J161"/>
  <c r="J165"/>
  <c r="J169"/>
  <c r="J171"/>
  <c r="J118" i="4"/>
  <c r="J158" i="2"/>
  <c r="J162"/>
  <c r="J164"/>
  <c r="J168"/>
  <c r="J123" i="4"/>
  <c r="J121"/>
  <c r="J124"/>
  <c r="J120"/>
  <c r="J125"/>
  <c r="J127"/>
  <c r="J128"/>
  <c r="J130"/>
  <c r="J175" i="2"/>
  <c r="J184"/>
  <c r="J136" i="4"/>
  <c r="J134"/>
  <c r="J192" i="2"/>
  <c r="J131" i="4"/>
  <c r="J173" i="2"/>
  <c r="J174"/>
  <c r="J187"/>
  <c r="J180"/>
  <c r="J182"/>
  <c r="J191"/>
  <c r="J188"/>
  <c r="J172"/>
  <c r="J133" i="4"/>
  <c r="J176" i="2"/>
  <c r="J179"/>
  <c r="J183"/>
  <c r="J185"/>
  <c r="J190"/>
  <c r="J193"/>
  <c r="J177"/>
  <c r="J178"/>
  <c r="J186"/>
  <c r="J189"/>
  <c r="J137" i="4"/>
  <c r="J140"/>
  <c r="J141"/>
  <c r="J146"/>
  <c r="J142"/>
  <c r="J149"/>
  <c r="J145"/>
  <c r="J144"/>
  <c r="J205" i="2"/>
  <c r="J203"/>
  <c r="J200"/>
  <c r="J201"/>
  <c r="J150" i="4"/>
  <c r="J154"/>
  <c r="J151"/>
  <c r="J199" i="2"/>
  <c r="J198"/>
  <c r="J195"/>
  <c r="J194"/>
  <c r="J206"/>
  <c r="J204"/>
  <c r="J196"/>
  <c r="J202"/>
  <c r="J208"/>
  <c r="J164" i="4"/>
  <c r="J209" i="2"/>
  <c r="J214"/>
  <c r="J161" i="4"/>
  <c r="J207" i="2"/>
  <c r="J213"/>
  <c r="J160" i="4"/>
  <c r="J220" i="2"/>
  <c r="J215"/>
  <c r="J216"/>
  <c r="J158" i="4"/>
  <c r="J219" i="2"/>
  <c r="J221"/>
  <c r="J217"/>
  <c r="J223"/>
  <c r="J225"/>
  <c r="J218"/>
  <c r="J172" i="4"/>
  <c r="J173"/>
  <c r="J224" i="2"/>
  <c r="J227"/>
  <c r="J233"/>
  <c r="J242"/>
  <c r="J175" i="4"/>
  <c r="J234" i="2"/>
  <c r="J183" i="4"/>
  <c r="J235" i="2"/>
  <c r="J237"/>
  <c r="J241"/>
  <c r="J189" i="4"/>
  <c r="J187"/>
  <c r="J228" i="2"/>
  <c r="J229"/>
  <c r="J238"/>
  <c r="J240"/>
  <c r="J243"/>
  <c r="J184" i="4"/>
  <c r="J230" i="2"/>
  <c r="J232"/>
  <c r="J245"/>
  <c r="J247"/>
  <c r="J246"/>
  <c r="J226"/>
  <c r="J231"/>
  <c r="J236"/>
  <c r="J239"/>
  <c r="J192" i="4"/>
  <c r="J249" i="2"/>
  <c r="J248"/>
  <c r="J251"/>
  <c r="J250"/>
  <c r="J193" i="4"/>
  <c r="J259" i="2"/>
  <c r="J195" i="4"/>
  <c r="J258" i="2"/>
  <c r="J254"/>
  <c r="J252"/>
  <c r="J197" i="4"/>
  <c r="J263" i="2"/>
  <c r="J265"/>
  <c r="J267"/>
  <c r="J198" i="4"/>
  <c r="J253" i="2"/>
  <c r="J255"/>
  <c r="J257"/>
  <c r="J256"/>
  <c r="J205" i="4"/>
  <c r="J200"/>
  <c r="J199"/>
  <c r="J262" i="2"/>
  <c r="J264"/>
  <c r="J266"/>
  <c r="J201" i="4"/>
  <c r="J261" i="2"/>
  <c r="J273"/>
  <c r="J279"/>
  <c r="J270"/>
  <c r="J206" i="4"/>
  <c r="J275" i="2"/>
  <c r="J281"/>
  <c r="J207" i="4"/>
  <c r="J271" i="2"/>
  <c r="J276"/>
  <c r="J210" i="4"/>
  <c r="J268" i="2"/>
  <c r="J274"/>
  <c r="J278"/>
  <c r="J280"/>
  <c r="J282"/>
  <c r="J269"/>
  <c r="J272"/>
  <c r="J277"/>
  <c r="J215" i="4"/>
  <c r="J285" i="2"/>
  <c r="J287"/>
  <c r="J289"/>
  <c r="J291"/>
  <c r="J293"/>
  <c r="J297"/>
  <c r="J301"/>
  <c r="J212" i="4"/>
  <c r="J290" i="2"/>
  <c r="J296"/>
  <c r="J300"/>
  <c r="J213" i="4"/>
  <c r="J284" i="2"/>
  <c r="J286"/>
  <c r="J295"/>
  <c r="J298"/>
  <c r="J303"/>
  <c r="J294"/>
  <c r="J299"/>
  <c r="J302"/>
  <c r="J288"/>
  <c r="J292"/>
  <c r="J304"/>
  <c r="J218" i="4"/>
  <c r="J310" i="2"/>
  <c r="J316"/>
  <c r="J306"/>
  <c r="J307"/>
  <c r="J309"/>
  <c r="J313"/>
  <c r="J220" i="4"/>
  <c r="J324" i="2"/>
  <c r="J314"/>
  <c r="J225" i="4"/>
  <c r="J328" i="2"/>
  <c r="J317"/>
  <c r="J224" i="4"/>
  <c r="J311" i="2"/>
  <c r="J308"/>
  <c r="J315"/>
  <c r="J305"/>
  <c r="J318"/>
  <c r="J231" i="4"/>
  <c r="J227"/>
  <c r="J323" i="2"/>
  <c r="J329"/>
  <c r="J234" i="4"/>
  <c r="J320" i="2"/>
  <c r="J322"/>
  <c r="J325"/>
  <c r="J235" i="4"/>
  <c r="J319" i="2"/>
  <c r="J321"/>
  <c r="J326"/>
  <c r="J327"/>
  <c r="J330"/>
  <c r="J237" i="4"/>
  <c r="J331" i="2"/>
  <c r="J335"/>
  <c r="J334"/>
  <c r="J340"/>
  <c r="J342"/>
  <c r="J238" i="4"/>
  <c r="J241"/>
  <c r="J337" i="2"/>
  <c r="J333"/>
  <c r="J336"/>
  <c r="J332"/>
  <c r="J338"/>
  <c r="J242" i="4"/>
  <c r="J239"/>
  <c r="J244"/>
  <c r="J339" i="2"/>
  <c r="J341"/>
  <c r="J351"/>
  <c r="J348"/>
  <c r="J349"/>
  <c r="J345"/>
  <c r="J347"/>
  <c r="J350"/>
  <c r="J352"/>
  <c r="J247" i="4"/>
  <c r="J245"/>
  <c r="J246"/>
  <c r="J248"/>
  <c r="J249"/>
  <c r="J346" i="2"/>
  <c r="I250" i="4"/>
  <c r="H250"/>
  <c r="I251"/>
  <c r="H251"/>
  <c r="I362" i="2"/>
  <c r="H362"/>
  <c r="I361"/>
  <c r="H361"/>
  <c r="I360"/>
  <c r="H360"/>
  <c r="I359"/>
  <c r="H359"/>
  <c r="I358"/>
  <c r="H358"/>
  <c r="I357"/>
  <c r="H357"/>
  <c r="I356"/>
  <c r="H356"/>
  <c r="I355"/>
  <c r="H355"/>
  <c r="I354"/>
  <c r="H354"/>
  <c r="I353"/>
  <c r="H353"/>
  <c r="I142" i="3"/>
  <c r="J356" i="2" l="1"/>
  <c r="J250" i="4"/>
  <c r="J357" i="2"/>
  <c r="J353"/>
  <c r="J355"/>
  <c r="J358"/>
  <c r="J360"/>
  <c r="J362"/>
  <c r="J354"/>
  <c r="J251" i="4"/>
  <c r="J361" i="2"/>
  <c r="J359"/>
  <c r="I253" i="4"/>
  <c r="H253"/>
  <c r="I252"/>
  <c r="H252"/>
  <c r="I366" i="2"/>
  <c r="H366"/>
  <c r="I365"/>
  <c r="H365"/>
  <c r="I364"/>
  <c r="H364"/>
  <c r="I363"/>
  <c r="H363"/>
  <c r="I144" i="3"/>
  <c r="I143"/>
  <c r="J364" i="2" l="1"/>
  <c r="J252" i="4"/>
  <c r="J363" i="2"/>
  <c r="J253" i="4"/>
  <c r="J366" i="2"/>
  <c r="J365"/>
  <c r="H255" i="4"/>
  <c r="I254"/>
  <c r="H254"/>
  <c r="J254" l="1"/>
  <c r="I256"/>
  <c r="H256"/>
  <c r="I368" i="2"/>
  <c r="H368"/>
  <c r="I367"/>
  <c r="H367"/>
  <c r="I257" i="4"/>
  <c r="H257"/>
  <c r="I259"/>
  <c r="H259"/>
  <c r="I373" i="2"/>
  <c r="H373"/>
  <c r="I372"/>
  <c r="H372"/>
  <c r="I371"/>
  <c r="H371"/>
  <c r="I370"/>
  <c r="H370"/>
  <c r="I369"/>
  <c r="H369"/>
  <c r="K145" i="3"/>
  <c r="J368" i="2" l="1"/>
  <c r="J256" i="4"/>
  <c r="J369" i="2"/>
  <c r="J367"/>
  <c r="J259" i="4"/>
  <c r="J257"/>
  <c r="J372" i="2"/>
  <c r="J371"/>
  <c r="J373"/>
  <c r="J370"/>
  <c r="I262" i="4"/>
  <c r="H262"/>
  <c r="I261"/>
  <c r="H261"/>
  <c r="I377" i="2"/>
  <c r="H377"/>
  <c r="I376"/>
  <c r="H376"/>
  <c r="I375"/>
  <c r="H375"/>
  <c r="I374"/>
  <c r="H374"/>
  <c r="G309" i="4"/>
  <c r="G228" i="3"/>
  <c r="I228" s="1"/>
  <c r="K228" s="1"/>
  <c r="G227"/>
  <c r="I227" s="1"/>
  <c r="K227" s="1"/>
  <c r="G226"/>
  <c r="I226" s="1"/>
  <c r="K226" s="1"/>
  <c r="G225"/>
  <c r="I225" s="1"/>
  <c r="K225" s="1"/>
  <c r="G224"/>
  <c r="I224" s="1"/>
  <c r="K224" s="1"/>
  <c r="G223"/>
  <c r="I223" s="1"/>
  <c r="K223" s="1"/>
  <c r="G222"/>
  <c r="I222" s="1"/>
  <c r="K222" s="1"/>
  <c r="G221"/>
  <c r="I221" s="1"/>
  <c r="K221" s="1"/>
  <c r="I220"/>
  <c r="K220" s="1"/>
  <c r="I219"/>
  <c r="K219" s="1"/>
  <c r="G218"/>
  <c r="I218" s="1"/>
  <c r="K218" s="1"/>
  <c r="G215"/>
  <c r="I215" s="1"/>
  <c r="K215" s="1"/>
  <c r="G214"/>
  <c r="I214" s="1"/>
  <c r="K214" s="1"/>
  <c r="G213"/>
  <c r="I213" s="1"/>
  <c r="K213" s="1"/>
  <c r="I212"/>
  <c r="K212" s="1"/>
  <c r="G211"/>
  <c r="I211" s="1"/>
  <c r="K211" s="1"/>
  <c r="I210"/>
  <c r="K210" s="1"/>
  <c r="K209"/>
  <c r="G209"/>
  <c r="G208"/>
  <c r="I208" s="1"/>
  <c r="K208" s="1"/>
  <c r="I207"/>
  <c r="K207" s="1"/>
  <c r="I206"/>
  <c r="K206" s="1"/>
  <c r="I205"/>
  <c r="K205" s="1"/>
  <c r="K204"/>
  <c r="K203"/>
  <c r="K202"/>
  <c r="K201"/>
  <c r="I200"/>
  <c r="K200" s="1"/>
  <c r="I198"/>
  <c r="K198" s="1"/>
  <c r="I197"/>
  <c r="K197" s="1"/>
  <c r="I196"/>
  <c r="K196" s="1"/>
  <c r="I195"/>
  <c r="K195" s="1"/>
  <c r="I194"/>
  <c r="K194" s="1"/>
  <c r="I193"/>
  <c r="K193" s="1"/>
  <c r="I192"/>
  <c r="K192" s="1"/>
  <c r="K191"/>
  <c r="K190"/>
  <c r="K184"/>
  <c r="K183"/>
  <c r="K182"/>
  <c r="K181"/>
  <c r="K180"/>
  <c r="K179"/>
  <c r="K178"/>
  <c r="K177"/>
  <c r="K176"/>
  <c r="K175"/>
  <c r="K174"/>
  <c r="K172"/>
  <c r="K171"/>
  <c r="K170"/>
  <c r="K169"/>
  <c r="K168"/>
  <c r="K167"/>
  <c r="G166"/>
  <c r="I166" s="1"/>
  <c r="K166" s="1"/>
  <c r="K165"/>
  <c r="K164"/>
  <c r="K163"/>
  <c r="K162"/>
  <c r="K161"/>
  <c r="K159"/>
  <c r="K157"/>
  <c r="K156"/>
  <c r="K155"/>
  <c r="K154"/>
  <c r="K153"/>
  <c r="K152"/>
  <c r="K151"/>
  <c r="K150"/>
  <c r="I1241" i="2"/>
  <c r="H1241"/>
  <c r="I1240"/>
  <c r="H1240"/>
  <c r="I1239"/>
  <c r="H1239"/>
  <c r="I1238"/>
  <c r="H1238"/>
  <c r="I1237"/>
  <c r="H1237"/>
  <c r="I1236"/>
  <c r="H1236"/>
  <c r="I1235"/>
  <c r="H1235"/>
  <c r="I1234"/>
  <c r="H1234"/>
  <c r="I1233"/>
  <c r="H1233"/>
  <c r="I1232"/>
  <c r="H1232"/>
  <c r="I1231"/>
  <c r="H1231"/>
  <c r="I1230"/>
  <c r="H1230"/>
  <c r="I1229"/>
  <c r="H1229"/>
  <c r="I1228"/>
  <c r="H1228"/>
  <c r="I1227"/>
  <c r="H1227"/>
  <c r="I1226"/>
  <c r="H1226"/>
  <c r="I1225"/>
  <c r="H1225"/>
  <c r="I1224"/>
  <c r="H1224"/>
  <c r="I1223"/>
  <c r="H1223"/>
  <c r="I1222"/>
  <c r="H1222"/>
  <c r="I1221"/>
  <c r="H1221"/>
  <c r="I1220"/>
  <c r="H1220"/>
  <c r="I1219"/>
  <c r="H1219"/>
  <c r="I1218"/>
  <c r="H1218"/>
  <c r="I1217"/>
  <c r="H1217"/>
  <c r="I1216"/>
  <c r="H1216"/>
  <c r="I1215"/>
  <c r="H1215"/>
  <c r="I1214"/>
  <c r="H1214"/>
  <c r="I1213"/>
  <c r="H1213"/>
  <c r="I1212"/>
  <c r="H1212"/>
  <c r="I1211"/>
  <c r="H1211"/>
  <c r="I1210"/>
  <c r="H1210"/>
  <c r="I1209"/>
  <c r="H1209"/>
  <c r="I1208"/>
  <c r="H1208"/>
  <c r="I1207"/>
  <c r="H1207"/>
  <c r="I1206"/>
  <c r="H1206"/>
  <c r="I1205"/>
  <c r="H1205"/>
  <c r="I1204"/>
  <c r="H1204"/>
  <c r="I1203"/>
  <c r="H1203"/>
  <c r="I1201"/>
  <c r="H1201"/>
  <c r="I1200"/>
  <c r="H1200"/>
  <c r="I1199"/>
  <c r="H1199"/>
  <c r="I1198"/>
  <c r="H1198"/>
  <c r="I1197"/>
  <c r="H1197"/>
  <c r="I1196"/>
  <c r="H1196"/>
  <c r="I1195"/>
  <c r="H1195"/>
  <c r="I1194"/>
  <c r="H1194"/>
  <c r="I1193"/>
  <c r="H1193"/>
  <c r="I1192"/>
  <c r="H1192"/>
  <c r="I1191"/>
  <c r="H1191"/>
  <c r="I1190"/>
  <c r="H1190"/>
  <c r="I1189"/>
  <c r="H1189"/>
  <c r="I1188"/>
  <c r="H1188"/>
  <c r="I1187"/>
  <c r="H1187"/>
  <c r="I1186"/>
  <c r="H1186"/>
  <c r="I1185"/>
  <c r="H1185"/>
  <c r="I1184"/>
  <c r="H1184"/>
  <c r="I1183"/>
  <c r="H1183"/>
  <c r="I1182"/>
  <c r="H1182"/>
  <c r="I1181"/>
  <c r="H1181"/>
  <c r="I1180"/>
  <c r="H1180"/>
  <c r="I1179"/>
  <c r="H1179"/>
  <c r="I1178"/>
  <c r="H1178"/>
  <c r="I1177"/>
  <c r="H1177"/>
  <c r="I1176"/>
  <c r="H1176"/>
  <c r="I1175"/>
  <c r="H1175"/>
  <c r="I1174"/>
  <c r="H1174"/>
  <c r="I1173"/>
  <c r="H1173"/>
  <c r="I1172"/>
  <c r="H1172"/>
  <c r="I1170"/>
  <c r="H1170"/>
  <c r="I1169"/>
  <c r="H1169"/>
  <c r="I1168"/>
  <c r="H1168"/>
  <c r="I1167"/>
  <c r="H1167"/>
  <c r="I1166"/>
  <c r="H1166"/>
  <c r="I1165"/>
  <c r="H1165"/>
  <c r="I1164"/>
  <c r="H1164"/>
  <c r="I1163"/>
  <c r="H1163"/>
  <c r="I1162"/>
  <c r="H1162"/>
  <c r="I1161"/>
  <c r="H1161"/>
  <c r="I1160"/>
  <c r="H1160"/>
  <c r="I1159"/>
  <c r="H1159"/>
  <c r="I1158"/>
  <c r="H1158"/>
  <c r="I1157"/>
  <c r="H1157"/>
  <c r="I1156"/>
  <c r="H1156"/>
  <c r="I1155"/>
  <c r="H1155"/>
  <c r="I1154"/>
  <c r="H1154"/>
  <c r="I1153"/>
  <c r="H1153"/>
  <c r="I1152"/>
  <c r="H1152"/>
  <c r="I1151"/>
  <c r="H1151"/>
  <c r="I1150"/>
  <c r="H1150"/>
  <c r="I1149"/>
  <c r="H1149"/>
  <c r="I1148"/>
  <c r="H1148"/>
  <c r="I1146"/>
  <c r="H1146"/>
  <c r="I1145"/>
  <c r="H1145"/>
  <c r="I1144"/>
  <c r="H1144"/>
  <c r="I1143"/>
  <c r="H1143"/>
  <c r="I1142"/>
  <c r="H1142"/>
  <c r="I1141"/>
  <c r="H1141"/>
  <c r="I1140"/>
  <c r="H1140"/>
  <c r="I1139"/>
  <c r="H1139"/>
  <c r="I1138"/>
  <c r="H1138"/>
  <c r="I1137"/>
  <c r="H1137"/>
  <c r="I1136"/>
  <c r="H1136"/>
  <c r="I1135"/>
  <c r="H1135"/>
  <c r="I1134"/>
  <c r="H1134"/>
  <c r="I1133"/>
  <c r="H1133"/>
  <c r="I1132"/>
  <c r="H1132"/>
  <c r="I1131"/>
  <c r="H1131"/>
  <c r="I1129"/>
  <c r="H1129"/>
  <c r="I1128"/>
  <c r="H1128"/>
  <c r="I1127"/>
  <c r="H1127"/>
  <c r="I1126"/>
  <c r="H1126"/>
  <c r="I1125"/>
  <c r="H1125"/>
  <c r="I1124"/>
  <c r="H1124"/>
  <c r="I1123"/>
  <c r="H1123"/>
  <c r="I1122"/>
  <c r="H1122"/>
  <c r="I1121"/>
  <c r="H1121"/>
  <c r="I1120"/>
  <c r="H1120"/>
  <c r="I1119"/>
  <c r="H1119"/>
  <c r="I1118"/>
  <c r="H1118"/>
  <c r="I1117"/>
  <c r="H1117"/>
  <c r="I1116"/>
  <c r="H1116"/>
  <c r="I1115"/>
  <c r="H1115"/>
  <c r="I1114"/>
  <c r="H1114"/>
  <c r="I1113"/>
  <c r="H1113"/>
  <c r="I1112"/>
  <c r="H1112"/>
  <c r="I1111"/>
  <c r="H1111"/>
  <c r="I1110"/>
  <c r="H1110"/>
  <c r="I1109"/>
  <c r="H1109"/>
  <c r="I1108"/>
  <c r="H1108"/>
  <c r="I1107"/>
  <c r="H1107"/>
  <c r="I1106"/>
  <c r="H1106"/>
  <c r="I1105"/>
  <c r="H1105"/>
  <c r="I1104"/>
  <c r="H1104"/>
  <c r="I1103"/>
  <c r="H1103"/>
  <c r="I1101"/>
  <c r="H1101"/>
  <c r="I1100"/>
  <c r="H1100"/>
  <c r="I1099"/>
  <c r="H1099"/>
  <c r="I1098"/>
  <c r="H1098"/>
  <c r="I1097"/>
  <c r="H1097"/>
  <c r="I1096"/>
  <c r="H1096"/>
  <c r="I1095"/>
  <c r="H1095"/>
  <c r="I1094"/>
  <c r="H1094"/>
  <c r="I1093"/>
  <c r="H1093"/>
  <c r="I1092"/>
  <c r="H1092"/>
  <c r="I1091"/>
  <c r="H1091"/>
  <c r="I1090"/>
  <c r="H1090"/>
  <c r="I1089"/>
  <c r="H1089"/>
  <c r="I1088"/>
  <c r="H1088"/>
  <c r="I1087"/>
  <c r="H1087"/>
  <c r="I1086"/>
  <c r="H1086"/>
  <c r="I1085"/>
  <c r="H1085"/>
  <c r="I1084"/>
  <c r="H1084"/>
  <c r="I1083"/>
  <c r="H1083"/>
  <c r="I1082"/>
  <c r="H1082"/>
  <c r="I1081"/>
  <c r="H1081"/>
  <c r="I1080"/>
  <c r="H1080"/>
  <c r="I1079"/>
  <c r="H1079"/>
  <c r="I1078"/>
  <c r="H1078"/>
  <c r="I1077"/>
  <c r="H1077"/>
  <c r="I1076"/>
  <c r="H1076"/>
  <c r="I1075"/>
  <c r="H1075"/>
  <c r="I1074"/>
  <c r="H1074"/>
  <c r="I1072"/>
  <c r="H1072"/>
  <c r="I1071"/>
  <c r="H1071"/>
  <c r="I1070"/>
  <c r="H1070"/>
  <c r="I1069"/>
  <c r="H1069"/>
  <c r="I1068"/>
  <c r="H1068"/>
  <c r="I1067"/>
  <c r="H1067"/>
  <c r="I1066"/>
  <c r="H1066"/>
  <c r="I1065"/>
  <c r="H1065"/>
  <c r="I1064"/>
  <c r="H1064"/>
  <c r="I1063"/>
  <c r="H1063"/>
  <c r="I1062"/>
  <c r="H1062"/>
  <c r="I1061"/>
  <c r="H1061"/>
  <c r="I1060"/>
  <c r="H1060"/>
  <c r="I1059"/>
  <c r="H1059"/>
  <c r="I1058"/>
  <c r="H1058"/>
  <c r="I1057"/>
  <c r="H1057"/>
  <c r="I1056"/>
  <c r="H1056"/>
  <c r="I1055"/>
  <c r="H1055"/>
  <c r="I1054"/>
  <c r="H1054"/>
  <c r="I1053"/>
  <c r="H1053"/>
  <c r="I1052"/>
  <c r="H1052"/>
  <c r="I1051"/>
  <c r="H1051"/>
  <c r="I1050"/>
  <c r="H1050"/>
  <c r="I1049"/>
  <c r="H1049"/>
  <c r="I1048"/>
  <c r="H1048"/>
  <c r="I1047"/>
  <c r="H1047"/>
  <c r="I1046"/>
  <c r="H1046"/>
  <c r="I1045"/>
  <c r="H1045"/>
  <c r="I1044"/>
  <c r="H1044"/>
  <c r="I1043"/>
  <c r="H1043"/>
  <c r="I1042"/>
  <c r="H1042"/>
  <c r="I1041"/>
  <c r="H1041"/>
  <c r="I1040"/>
  <c r="H1040"/>
  <c r="I1039"/>
  <c r="H1039"/>
  <c r="I1038"/>
  <c r="H1038"/>
  <c r="I1037"/>
  <c r="H1037"/>
  <c r="I1036"/>
  <c r="H1036"/>
  <c r="I1035"/>
  <c r="H1035"/>
  <c r="I1034"/>
  <c r="H1034"/>
  <c r="I1033"/>
  <c r="H1033"/>
  <c r="I1032"/>
  <c r="H1032"/>
  <c r="I1031"/>
  <c r="H1031"/>
  <c r="I1029"/>
  <c r="H1029"/>
  <c r="I1028"/>
  <c r="H1028"/>
  <c r="I1027"/>
  <c r="H1027"/>
  <c r="I1026"/>
  <c r="H1026"/>
  <c r="I1025"/>
  <c r="H1025"/>
  <c r="I1024"/>
  <c r="H1024"/>
  <c r="I1023"/>
  <c r="H1023"/>
  <c r="I1022"/>
  <c r="H1022"/>
  <c r="I1021"/>
  <c r="H1021"/>
  <c r="I1020"/>
  <c r="H1020"/>
  <c r="I1019"/>
  <c r="H1019"/>
  <c r="I1018"/>
  <c r="H1018"/>
  <c r="I1017"/>
  <c r="H1017"/>
  <c r="I1016"/>
  <c r="H1016"/>
  <c r="I1015"/>
  <c r="H1015"/>
  <c r="I1014"/>
  <c r="H1014"/>
  <c r="I1013"/>
  <c r="H1013"/>
  <c r="I1012"/>
  <c r="H1012"/>
  <c r="I1011"/>
  <c r="H1011"/>
  <c r="I1010"/>
  <c r="H1010"/>
  <c r="I1009"/>
  <c r="H1009"/>
  <c r="I1008"/>
  <c r="H1008"/>
  <c r="I1007"/>
  <c r="H1007"/>
  <c r="I1006"/>
  <c r="H1006"/>
  <c r="I1005"/>
  <c r="H1005"/>
  <c r="I1004"/>
  <c r="H1004"/>
  <c r="I1003"/>
  <c r="H1003"/>
  <c r="I1002"/>
  <c r="H1002"/>
  <c r="I1001"/>
  <c r="H1001"/>
  <c r="I1000"/>
  <c r="H1000"/>
  <c r="I999"/>
  <c r="H999"/>
  <c r="I998"/>
  <c r="H998"/>
  <c r="I997"/>
  <c r="H997"/>
  <c r="I996"/>
  <c r="H996"/>
  <c r="I995"/>
  <c r="H995"/>
  <c r="I993"/>
  <c r="H993"/>
  <c r="I992"/>
  <c r="H992"/>
  <c r="I991"/>
  <c r="H991"/>
  <c r="I990"/>
  <c r="H990"/>
  <c r="I989"/>
  <c r="H989"/>
  <c r="I988"/>
  <c r="H988"/>
  <c r="I987"/>
  <c r="H987"/>
  <c r="I986"/>
  <c r="H986"/>
  <c r="I985"/>
  <c r="H985"/>
  <c r="I984"/>
  <c r="H984"/>
  <c r="I983"/>
  <c r="H983"/>
  <c r="I982"/>
  <c r="H982"/>
  <c r="I981"/>
  <c r="H981"/>
  <c r="I980"/>
  <c r="H980"/>
  <c r="I979"/>
  <c r="H979"/>
  <c r="I978"/>
  <c r="H978"/>
  <c r="I977"/>
  <c r="H977"/>
  <c r="I976"/>
  <c r="H976"/>
  <c r="I975"/>
  <c r="H975"/>
  <c r="I974"/>
  <c r="H974"/>
  <c r="I973"/>
  <c r="H973"/>
  <c r="I972"/>
  <c r="H972"/>
  <c r="I970"/>
  <c r="H970"/>
  <c r="I969"/>
  <c r="H969"/>
  <c r="I968"/>
  <c r="H968"/>
  <c r="I967"/>
  <c r="H967"/>
  <c r="I966"/>
  <c r="H966"/>
  <c r="I965"/>
  <c r="H965"/>
  <c r="I964"/>
  <c r="H964"/>
  <c r="I963"/>
  <c r="H963"/>
  <c r="I962"/>
  <c r="H962"/>
  <c r="I961"/>
  <c r="H961"/>
  <c r="I960"/>
  <c r="H960"/>
  <c r="I959"/>
  <c r="H959"/>
  <c r="I958"/>
  <c r="H958"/>
  <c r="I957"/>
  <c r="H957"/>
  <c r="I956"/>
  <c r="H956"/>
  <c r="I955"/>
  <c r="H955"/>
  <c r="I954"/>
  <c r="H954"/>
  <c r="I953"/>
  <c r="H953"/>
  <c r="I952"/>
  <c r="H952"/>
  <c r="I951"/>
  <c r="H951"/>
  <c r="I950"/>
  <c r="H950"/>
  <c r="I949"/>
  <c r="H949"/>
  <c r="I948"/>
  <c r="H948"/>
  <c r="I946"/>
  <c r="H946"/>
  <c r="I945"/>
  <c r="H945"/>
  <c r="I944"/>
  <c r="H944"/>
  <c r="I943"/>
  <c r="H943"/>
  <c r="I942"/>
  <c r="H942"/>
  <c r="I941"/>
  <c r="H941"/>
  <c r="I940"/>
  <c r="H940"/>
  <c r="I939"/>
  <c r="H939"/>
  <c r="I938"/>
  <c r="H938"/>
  <c r="I937"/>
  <c r="H937"/>
  <c r="I936"/>
  <c r="H936"/>
  <c r="I935"/>
  <c r="H935"/>
  <c r="I934"/>
  <c r="H934"/>
  <c r="I933"/>
  <c r="H933"/>
  <c r="I932"/>
  <c r="H932"/>
  <c r="I931"/>
  <c r="H931"/>
  <c r="I930"/>
  <c r="H930"/>
  <c r="I929"/>
  <c r="H929"/>
  <c r="I928"/>
  <c r="H928"/>
  <c r="I927"/>
  <c r="H927"/>
  <c r="I926"/>
  <c r="H926"/>
  <c r="I925"/>
  <c r="H925"/>
  <c r="I923"/>
  <c r="H923"/>
  <c r="I922"/>
  <c r="H922"/>
  <c r="I921"/>
  <c r="H921"/>
  <c r="I920"/>
  <c r="H920"/>
  <c r="I919"/>
  <c r="H919"/>
  <c r="I918"/>
  <c r="H918"/>
  <c r="I917"/>
  <c r="H917"/>
  <c r="I916"/>
  <c r="H916"/>
  <c r="I915"/>
  <c r="H915"/>
  <c r="I914"/>
  <c r="H914"/>
  <c r="I913"/>
  <c r="H913"/>
  <c r="I912"/>
  <c r="H912"/>
  <c r="I911"/>
  <c r="H911"/>
  <c r="I910"/>
  <c r="H910"/>
  <c r="I909"/>
  <c r="H909"/>
  <c r="I908"/>
  <c r="H908"/>
  <c r="I907"/>
  <c r="H907"/>
  <c r="I906"/>
  <c r="H906"/>
  <c r="I905"/>
  <c r="H905"/>
  <c r="I904"/>
  <c r="H904"/>
  <c r="I903"/>
  <c r="H903"/>
  <c r="I902"/>
  <c r="H902"/>
  <c r="I901"/>
  <c r="H901"/>
  <c r="I900"/>
  <c r="H900"/>
  <c r="I899"/>
  <c r="H899"/>
  <c r="I898"/>
  <c r="H898"/>
  <c r="I897"/>
  <c r="H897"/>
  <c r="I896"/>
  <c r="H896"/>
  <c r="I894"/>
  <c r="H894"/>
  <c r="I893"/>
  <c r="H893"/>
  <c r="I892"/>
  <c r="H892"/>
  <c r="I891"/>
  <c r="H891"/>
  <c r="I890"/>
  <c r="H890"/>
  <c r="I889"/>
  <c r="H889"/>
  <c r="I888"/>
  <c r="H888"/>
  <c r="I887"/>
  <c r="H887"/>
  <c r="I886"/>
  <c r="H886"/>
  <c r="I885"/>
  <c r="H885"/>
  <c r="I884"/>
  <c r="H884"/>
  <c r="I883"/>
  <c r="H883"/>
  <c r="I882"/>
  <c r="H882"/>
  <c r="I881"/>
  <c r="H881"/>
  <c r="I880"/>
  <c r="H880"/>
  <c r="I879"/>
  <c r="H879"/>
  <c r="I878"/>
  <c r="H878"/>
  <c r="I877"/>
  <c r="H877"/>
  <c r="I876"/>
  <c r="H876"/>
  <c r="I875"/>
  <c r="H875"/>
  <c r="I874"/>
  <c r="H874"/>
  <c r="I873"/>
  <c r="H873"/>
  <c r="I871"/>
  <c r="H871"/>
  <c r="I870"/>
  <c r="H870"/>
  <c r="I869"/>
  <c r="H869"/>
  <c r="I868"/>
  <c r="H868"/>
  <c r="I867"/>
  <c r="H867"/>
  <c r="I866"/>
  <c r="H866"/>
  <c r="I865"/>
  <c r="H865"/>
  <c r="I864"/>
  <c r="H864"/>
  <c r="I863"/>
  <c r="H863"/>
  <c r="I862"/>
  <c r="H862"/>
  <c r="I861"/>
  <c r="H861"/>
  <c r="I860"/>
  <c r="H860"/>
  <c r="I859"/>
  <c r="H859"/>
  <c r="I858"/>
  <c r="H858"/>
  <c r="I857"/>
  <c r="H857"/>
  <c r="I856"/>
  <c r="H856"/>
  <c r="I855"/>
  <c r="H855"/>
  <c r="I854"/>
  <c r="H854"/>
  <c r="I853"/>
  <c r="H853"/>
  <c r="I852"/>
  <c r="H852"/>
  <c r="I851"/>
  <c r="H851"/>
  <c r="I850"/>
  <c r="H850"/>
  <c r="I849"/>
  <c r="H849"/>
  <c r="I848"/>
  <c r="H848"/>
  <c r="I847"/>
  <c r="H847"/>
  <c r="I846"/>
  <c r="H846"/>
  <c r="I845"/>
  <c r="H845"/>
  <c r="I844"/>
  <c r="H844"/>
  <c r="I843"/>
  <c r="H843"/>
  <c r="I842"/>
  <c r="H842"/>
  <c r="I841"/>
  <c r="H841"/>
  <c r="I840"/>
  <c r="H840"/>
  <c r="I839"/>
  <c r="H839"/>
  <c r="I838"/>
  <c r="H838"/>
  <c r="I837"/>
  <c r="H837"/>
  <c r="I836"/>
  <c r="H836"/>
  <c r="I835"/>
  <c r="H835"/>
  <c r="I834"/>
  <c r="H834"/>
  <c r="I833"/>
  <c r="H833"/>
  <c r="I832"/>
  <c r="H832"/>
  <c r="I831"/>
  <c r="H831"/>
  <c r="I830"/>
  <c r="H830"/>
  <c r="I829"/>
  <c r="H829"/>
  <c r="I828"/>
  <c r="H828"/>
  <c r="I827"/>
  <c r="H827"/>
  <c r="I826"/>
  <c r="H826"/>
  <c r="I825"/>
  <c r="H825"/>
  <c r="I824"/>
  <c r="H824"/>
  <c r="I823"/>
  <c r="H823"/>
  <c r="I822"/>
  <c r="H822"/>
  <c r="I821"/>
  <c r="H821"/>
  <c r="I820"/>
  <c r="H820"/>
  <c r="I819"/>
  <c r="H819"/>
  <c r="I818"/>
  <c r="H818"/>
  <c r="I817"/>
  <c r="H817"/>
  <c r="I816"/>
  <c r="H816"/>
  <c r="I815"/>
  <c r="H815"/>
  <c r="I814"/>
  <c r="H814"/>
  <c r="I813"/>
  <c r="H813"/>
  <c r="I812"/>
  <c r="H812"/>
  <c r="I811"/>
  <c r="H811"/>
  <c r="I810"/>
  <c r="H810"/>
  <c r="I809"/>
  <c r="H809"/>
  <c r="I808"/>
  <c r="H808"/>
  <c r="I807"/>
  <c r="H807"/>
  <c r="I806"/>
  <c r="H806"/>
  <c r="I805"/>
  <c r="H805"/>
  <c r="I804"/>
  <c r="H804"/>
  <c r="I803"/>
  <c r="H803"/>
  <c r="I802"/>
  <c r="H802"/>
  <c r="I801"/>
  <c r="H801"/>
  <c r="I800"/>
  <c r="H800"/>
  <c r="I799"/>
  <c r="H799"/>
  <c r="I798"/>
  <c r="H798"/>
  <c r="I797"/>
  <c r="H797"/>
  <c r="I796"/>
  <c r="H796"/>
  <c r="I795"/>
  <c r="H795"/>
  <c r="I794"/>
  <c r="H794"/>
  <c r="I793"/>
  <c r="H793"/>
  <c r="I792"/>
  <c r="H792"/>
  <c r="I791"/>
  <c r="H791"/>
  <c r="I790"/>
  <c r="H790"/>
  <c r="I789"/>
  <c r="H789"/>
  <c r="I787"/>
  <c r="H787"/>
  <c r="I786"/>
  <c r="H786"/>
  <c r="I785"/>
  <c r="H785"/>
  <c r="I784"/>
  <c r="H784"/>
  <c r="I783"/>
  <c r="H783"/>
  <c r="I782"/>
  <c r="H782"/>
  <c r="I781"/>
  <c r="H781"/>
  <c r="I780"/>
  <c r="H780"/>
  <c r="I779"/>
  <c r="H779"/>
  <c r="I778"/>
  <c r="H778"/>
  <c r="I777"/>
  <c r="H777"/>
  <c r="I776"/>
  <c r="H776"/>
  <c r="I775"/>
  <c r="H775"/>
  <c r="I774"/>
  <c r="H774"/>
  <c r="I773"/>
  <c r="H773"/>
  <c r="I772"/>
  <c r="H772"/>
  <c r="I771"/>
  <c r="H771"/>
  <c r="I770"/>
  <c r="H770"/>
  <c r="I769"/>
  <c r="H769"/>
  <c r="I768"/>
  <c r="H768"/>
  <c r="I767"/>
  <c r="H767"/>
  <c r="I766"/>
  <c r="H766"/>
  <c r="I765"/>
  <c r="H765"/>
  <c r="I764"/>
  <c r="H764"/>
  <c r="I763"/>
  <c r="H763"/>
  <c r="I762"/>
  <c r="H762"/>
  <c r="I761"/>
  <c r="H761"/>
  <c r="I760"/>
  <c r="H760"/>
  <c r="I759"/>
  <c r="H759"/>
  <c r="I758"/>
  <c r="H758"/>
  <c r="I757"/>
  <c r="H757"/>
  <c r="I756"/>
  <c r="H756"/>
  <c r="I755"/>
  <c r="H755"/>
  <c r="I754"/>
  <c r="H754"/>
  <c r="I753"/>
  <c r="H753"/>
  <c r="I752"/>
  <c r="H752"/>
  <c r="I751"/>
  <c r="H751"/>
  <c r="I750"/>
  <c r="H750"/>
  <c r="I749"/>
  <c r="H749"/>
  <c r="I748"/>
  <c r="H748"/>
  <c r="I747"/>
  <c r="H747"/>
  <c r="I746"/>
  <c r="H746"/>
  <c r="I745"/>
  <c r="H745"/>
  <c r="I744"/>
  <c r="H744"/>
  <c r="I743"/>
  <c r="H743"/>
  <c r="I742"/>
  <c r="H742"/>
  <c r="I741"/>
  <c r="H741"/>
  <c r="I740"/>
  <c r="H740"/>
  <c r="I739"/>
  <c r="H739"/>
  <c r="I737"/>
  <c r="H737"/>
  <c r="I736"/>
  <c r="H736"/>
  <c r="I735"/>
  <c r="H735"/>
  <c r="I734"/>
  <c r="H734"/>
  <c r="I733"/>
  <c r="H733"/>
  <c r="I732"/>
  <c r="H732"/>
  <c r="I731"/>
  <c r="H731"/>
  <c r="I730"/>
  <c r="H730"/>
  <c r="I729"/>
  <c r="H729"/>
  <c r="I728"/>
  <c r="H728"/>
  <c r="I727"/>
  <c r="H727"/>
  <c r="I726"/>
  <c r="H726"/>
  <c r="I725"/>
  <c r="H725"/>
  <c r="I724"/>
  <c r="H724"/>
  <c r="I723"/>
  <c r="H723"/>
  <c r="I722"/>
  <c r="H722"/>
  <c r="I721"/>
  <c r="H721"/>
  <c r="I720"/>
  <c r="H720"/>
  <c r="I719"/>
  <c r="H719"/>
  <c r="I718"/>
  <c r="H718"/>
  <c r="I717"/>
  <c r="H717"/>
  <c r="I716"/>
  <c r="H716"/>
  <c r="I715"/>
  <c r="H715"/>
  <c r="I714"/>
  <c r="H714"/>
  <c r="I713"/>
  <c r="H713"/>
  <c r="I712"/>
  <c r="H712"/>
  <c r="I711"/>
  <c r="H711"/>
  <c r="I710"/>
  <c r="H710"/>
  <c r="I709"/>
  <c r="H709"/>
  <c r="I708"/>
  <c r="H708"/>
  <c r="I707"/>
  <c r="H707"/>
  <c r="I706"/>
  <c r="H706"/>
  <c r="I705"/>
  <c r="H705"/>
  <c r="I704"/>
  <c r="H704"/>
  <c r="I703"/>
  <c r="H703"/>
  <c r="I702"/>
  <c r="H702"/>
  <c r="I701"/>
  <c r="H701"/>
  <c r="I700"/>
  <c r="H700"/>
  <c r="I699"/>
  <c r="H699"/>
  <c r="I698"/>
  <c r="H698"/>
  <c r="I697"/>
  <c r="H697"/>
  <c r="I696"/>
  <c r="H696"/>
  <c r="I695"/>
  <c r="H695"/>
  <c r="I694"/>
  <c r="H694"/>
  <c r="I693"/>
  <c r="H693"/>
  <c r="I692"/>
  <c r="H692"/>
  <c r="I691"/>
  <c r="H691"/>
  <c r="I689"/>
  <c r="H689"/>
  <c r="I688"/>
  <c r="H688"/>
  <c r="I687"/>
  <c r="H687"/>
  <c r="I686"/>
  <c r="H686"/>
  <c r="I685"/>
  <c r="H685"/>
  <c r="I684"/>
  <c r="H684"/>
  <c r="I683"/>
  <c r="H683"/>
  <c r="I682"/>
  <c r="H682"/>
  <c r="I681"/>
  <c r="H681"/>
  <c r="I680"/>
  <c r="H680"/>
  <c r="I679"/>
  <c r="H679"/>
  <c r="I678"/>
  <c r="H678"/>
  <c r="I677"/>
  <c r="H677"/>
  <c r="I676"/>
  <c r="H676"/>
  <c r="I675"/>
  <c r="H675"/>
  <c r="I674"/>
  <c r="H674"/>
  <c r="I673"/>
  <c r="H673"/>
  <c r="I672"/>
  <c r="H672"/>
  <c r="I671"/>
  <c r="H671"/>
  <c r="I670"/>
  <c r="H670"/>
  <c r="I669"/>
  <c r="H669"/>
  <c r="I668"/>
  <c r="H668"/>
  <c r="I667"/>
  <c r="H667"/>
  <c r="I666"/>
  <c r="H666"/>
  <c r="I665"/>
  <c r="H665"/>
  <c r="I664"/>
  <c r="H664"/>
  <c r="I663"/>
  <c r="H663"/>
  <c r="I662"/>
  <c r="H662"/>
  <c r="I661"/>
  <c r="H661"/>
  <c r="I660"/>
  <c r="H660"/>
  <c r="I659"/>
  <c r="H659"/>
  <c r="I658"/>
  <c r="H658"/>
  <c r="I657"/>
  <c r="H657"/>
  <c r="I656"/>
  <c r="H656"/>
  <c r="I655"/>
  <c r="H655"/>
  <c r="I654"/>
  <c r="H654"/>
  <c r="I653"/>
  <c r="H653"/>
  <c r="I652"/>
  <c r="H652"/>
  <c r="I651"/>
  <c r="H651"/>
  <c r="I650"/>
  <c r="H650"/>
  <c r="I649"/>
  <c r="H649"/>
  <c r="I648"/>
  <c r="H648"/>
  <c r="I647"/>
  <c r="H647"/>
  <c r="I646"/>
  <c r="H646"/>
  <c r="I645"/>
  <c r="H645"/>
  <c r="I644"/>
  <c r="H644"/>
  <c r="I643"/>
  <c r="H643"/>
  <c r="I642"/>
  <c r="H642"/>
  <c r="I641"/>
  <c r="H641"/>
  <c r="I640"/>
  <c r="H640"/>
  <c r="I639"/>
  <c r="H639"/>
  <c r="I638"/>
  <c r="H638"/>
  <c r="I637"/>
  <c r="H637"/>
  <c r="I636"/>
  <c r="H636"/>
  <c r="I635"/>
  <c r="H635"/>
  <c r="I634"/>
  <c r="H634"/>
  <c r="I633"/>
  <c r="H633"/>
  <c r="I632"/>
  <c r="H632"/>
  <c r="I631"/>
  <c r="H631"/>
  <c r="I630"/>
  <c r="H630"/>
  <c r="I629"/>
  <c r="H629"/>
  <c r="I627"/>
  <c r="H627"/>
  <c r="I626"/>
  <c r="H626"/>
  <c r="I625"/>
  <c r="H625"/>
  <c r="I624"/>
  <c r="H624"/>
  <c r="I623"/>
  <c r="H623"/>
  <c r="I622"/>
  <c r="H622"/>
  <c r="I621"/>
  <c r="H621"/>
  <c r="I620"/>
  <c r="H620"/>
  <c r="I619"/>
  <c r="H619"/>
  <c r="I618"/>
  <c r="H618"/>
  <c r="I617"/>
  <c r="H617"/>
  <c r="I616"/>
  <c r="H616"/>
  <c r="I615"/>
  <c r="H615"/>
  <c r="I614"/>
  <c r="H614"/>
  <c r="I613"/>
  <c r="H613"/>
  <c r="I612"/>
  <c r="H612"/>
  <c r="I611"/>
  <c r="H611"/>
  <c r="I610"/>
  <c r="H610"/>
  <c r="I609"/>
  <c r="H609"/>
  <c r="I608"/>
  <c r="H608"/>
  <c r="I607"/>
  <c r="H607"/>
  <c r="I606"/>
  <c r="H606"/>
  <c r="I605"/>
  <c r="H605"/>
  <c r="I604"/>
  <c r="H604"/>
  <c r="I603"/>
  <c r="H603"/>
  <c r="I602"/>
  <c r="H602"/>
  <c r="I601"/>
  <c r="H601"/>
  <c r="I600"/>
  <c r="H600"/>
  <c r="I599"/>
  <c r="H599"/>
  <c r="I598"/>
  <c r="H598"/>
  <c r="I597"/>
  <c r="H597"/>
  <c r="I596"/>
  <c r="H596"/>
  <c r="I595"/>
  <c r="H595"/>
  <c r="I594"/>
  <c r="H594"/>
  <c r="I593"/>
  <c r="H593"/>
  <c r="I592"/>
  <c r="H592"/>
  <c r="I591"/>
  <c r="H591"/>
  <c r="I590"/>
  <c r="H590"/>
  <c r="I589"/>
  <c r="H589"/>
  <c r="I588"/>
  <c r="H588"/>
  <c r="I587"/>
  <c r="H587"/>
  <c r="I586"/>
  <c r="H586"/>
  <c r="I585"/>
  <c r="H585"/>
  <c r="I584"/>
  <c r="H584"/>
  <c r="I583"/>
  <c r="H583"/>
  <c r="I582"/>
  <c r="H582"/>
  <c r="I581"/>
  <c r="H581"/>
  <c r="I580"/>
  <c r="H580"/>
  <c r="I579"/>
  <c r="H579"/>
  <c r="I578"/>
  <c r="H578"/>
  <c r="I577"/>
  <c r="H577"/>
  <c r="I576"/>
  <c r="H576"/>
  <c r="I575"/>
  <c r="H575"/>
  <c r="I574"/>
  <c r="H574"/>
  <c r="I573"/>
  <c r="H573"/>
  <c r="I572"/>
  <c r="H572"/>
  <c r="I571"/>
  <c r="H571"/>
  <c r="I570"/>
  <c r="H570"/>
  <c r="I569"/>
  <c r="H569"/>
  <c r="I568"/>
  <c r="H568"/>
  <c r="I566"/>
  <c r="H566"/>
  <c r="I565"/>
  <c r="H565"/>
  <c r="I564"/>
  <c r="H564"/>
  <c r="I563"/>
  <c r="H563"/>
  <c r="I562"/>
  <c r="H562"/>
  <c r="I561"/>
  <c r="H561"/>
  <c r="I560"/>
  <c r="H560"/>
  <c r="I559"/>
  <c r="H559"/>
  <c r="I558"/>
  <c r="H558"/>
  <c r="I557"/>
  <c r="H557"/>
  <c r="I556"/>
  <c r="H556"/>
  <c r="I555"/>
  <c r="H555"/>
  <c r="I554"/>
  <c r="H554"/>
  <c r="I553"/>
  <c r="H553"/>
  <c r="I552"/>
  <c r="H552"/>
  <c r="I551"/>
  <c r="H551"/>
  <c r="I550"/>
  <c r="H550"/>
  <c r="I549"/>
  <c r="H549"/>
  <c r="I548"/>
  <c r="H548"/>
  <c r="I547"/>
  <c r="H547"/>
  <c r="I546"/>
  <c r="H546"/>
  <c r="I545"/>
  <c r="H545"/>
  <c r="I544"/>
  <c r="H544"/>
  <c r="I543"/>
  <c r="H543"/>
  <c r="I542"/>
  <c r="H542"/>
  <c r="I541"/>
  <c r="H541"/>
  <c r="I540"/>
  <c r="H540"/>
  <c r="I539"/>
  <c r="H539"/>
  <c r="I538"/>
  <c r="H538"/>
  <c r="I537"/>
  <c r="H537"/>
  <c r="I536"/>
  <c r="H536"/>
  <c r="I535"/>
  <c r="H535"/>
  <c r="I534"/>
  <c r="H534"/>
  <c r="I533"/>
  <c r="H533"/>
  <c r="I532"/>
  <c r="H532"/>
  <c r="I531"/>
  <c r="H531"/>
  <c r="I530"/>
  <c r="H530"/>
  <c r="I529"/>
  <c r="H529"/>
  <c r="I528"/>
  <c r="H528"/>
  <c r="I527"/>
  <c r="H527"/>
  <c r="I526"/>
  <c r="H526"/>
  <c r="I525"/>
  <c r="H525"/>
  <c r="I524"/>
  <c r="H524"/>
  <c r="I523"/>
  <c r="H523"/>
  <c r="I522"/>
  <c r="H522"/>
  <c r="I520"/>
  <c r="H520"/>
  <c r="I519"/>
  <c r="H519"/>
  <c r="I518"/>
  <c r="H518"/>
  <c r="I517"/>
  <c r="H517"/>
  <c r="I516"/>
  <c r="H516"/>
  <c r="I515"/>
  <c r="H515"/>
  <c r="I514"/>
  <c r="H514"/>
  <c r="I513"/>
  <c r="H513"/>
  <c r="I512"/>
  <c r="H512"/>
  <c r="I511"/>
  <c r="H511"/>
  <c r="I510"/>
  <c r="H510"/>
  <c r="I509"/>
  <c r="H509"/>
  <c r="I508"/>
  <c r="H508"/>
  <c r="I507"/>
  <c r="H507"/>
  <c r="I506"/>
  <c r="H506"/>
  <c r="I505"/>
  <c r="H505"/>
  <c r="I504"/>
  <c r="H504"/>
  <c r="I503"/>
  <c r="H503"/>
  <c r="I502"/>
  <c r="H502"/>
  <c r="I501"/>
  <c r="H501"/>
  <c r="I500"/>
  <c r="H500"/>
  <c r="I499"/>
  <c r="H499"/>
  <c r="I498"/>
  <c r="H498"/>
  <c r="I497"/>
  <c r="H497"/>
  <c r="I496"/>
  <c r="H496"/>
  <c r="I495"/>
  <c r="H495"/>
  <c r="I494"/>
  <c r="H494"/>
  <c r="I493"/>
  <c r="H493"/>
  <c r="I492"/>
  <c r="H492"/>
  <c r="I491"/>
  <c r="H491"/>
  <c r="I490"/>
  <c r="H490"/>
  <c r="I489"/>
  <c r="H489"/>
  <c r="I488"/>
  <c r="H488"/>
  <c r="I487"/>
  <c r="H487"/>
  <c r="I486"/>
  <c r="H486"/>
  <c r="I485"/>
  <c r="H485"/>
  <c r="I484"/>
  <c r="H484"/>
  <c r="I483"/>
  <c r="H483"/>
  <c r="I482"/>
  <c r="H482"/>
  <c r="I481"/>
  <c r="H481"/>
  <c r="I480"/>
  <c r="H480"/>
  <c r="I479"/>
  <c r="H479"/>
  <c r="I478"/>
  <c r="H478"/>
  <c r="I477"/>
  <c r="H477"/>
  <c r="I476"/>
  <c r="H476"/>
  <c r="I475"/>
  <c r="H475"/>
  <c r="I474"/>
  <c r="H474"/>
  <c r="I473"/>
  <c r="H473"/>
  <c r="I472"/>
  <c r="H472"/>
  <c r="I471"/>
  <c r="H471"/>
  <c r="I470"/>
  <c r="H470"/>
  <c r="I469"/>
  <c r="H469"/>
  <c r="I468"/>
  <c r="H468"/>
  <c r="I467"/>
  <c r="H467"/>
  <c r="I466"/>
  <c r="H466"/>
  <c r="I465"/>
  <c r="H465"/>
  <c r="I464"/>
  <c r="H464"/>
  <c r="I463"/>
  <c r="H463"/>
  <c r="I462"/>
  <c r="H462"/>
  <c r="I461"/>
  <c r="H461"/>
  <c r="I460"/>
  <c r="H460"/>
  <c r="I459"/>
  <c r="H459"/>
  <c r="I458"/>
  <c r="H458"/>
  <c r="I457"/>
  <c r="H457"/>
  <c r="I456"/>
  <c r="H456"/>
  <c r="I455"/>
  <c r="H455"/>
  <c r="I454"/>
  <c r="H454"/>
  <c r="I453"/>
  <c r="H453"/>
  <c r="I452"/>
  <c r="H452"/>
  <c r="I451"/>
  <c r="H451"/>
  <c r="I450"/>
  <c r="H450"/>
  <c r="I449"/>
  <c r="H449"/>
  <c r="I448"/>
  <c r="H448"/>
  <c r="I447"/>
  <c r="H447"/>
  <c r="I445"/>
  <c r="H445"/>
  <c r="I444"/>
  <c r="H444"/>
  <c r="I443"/>
  <c r="H443"/>
  <c r="I442"/>
  <c r="H442"/>
  <c r="I441"/>
  <c r="H441"/>
  <c r="I440"/>
  <c r="H440"/>
  <c r="I439"/>
  <c r="H439"/>
  <c r="I438"/>
  <c r="H438"/>
  <c r="I437"/>
  <c r="H437"/>
  <c r="I436"/>
  <c r="H436"/>
  <c r="I435"/>
  <c r="H435"/>
  <c r="I434"/>
  <c r="H434"/>
  <c r="I433"/>
  <c r="H433"/>
  <c r="I432"/>
  <c r="H432"/>
  <c r="I431"/>
  <c r="H431"/>
  <c r="I430"/>
  <c r="H430"/>
  <c r="I429"/>
  <c r="H429"/>
  <c r="I428"/>
  <c r="H428"/>
  <c r="I427"/>
  <c r="H427"/>
  <c r="I426"/>
  <c r="H426"/>
  <c r="I425"/>
  <c r="H425"/>
  <c r="I424"/>
  <c r="H424"/>
  <c r="I423"/>
  <c r="H423"/>
  <c r="I422"/>
  <c r="H422"/>
  <c r="I421"/>
  <c r="H421"/>
  <c r="I420"/>
  <c r="H420"/>
  <c r="I419"/>
  <c r="H419"/>
  <c r="I418"/>
  <c r="H418"/>
  <c r="I417"/>
  <c r="H417"/>
  <c r="I416"/>
  <c r="H416"/>
  <c r="I415"/>
  <c r="H415"/>
  <c r="I414"/>
  <c r="H414"/>
  <c r="I413"/>
  <c r="H413"/>
  <c r="I412"/>
  <c r="H412"/>
  <c r="I411"/>
  <c r="H411"/>
  <c r="I410"/>
  <c r="H410"/>
  <c r="I409"/>
  <c r="H409"/>
  <c r="I408"/>
  <c r="H408"/>
  <c r="I407"/>
  <c r="H407"/>
  <c r="I406"/>
  <c r="H406"/>
  <c r="I405"/>
  <c r="H405"/>
  <c r="I404"/>
  <c r="H404"/>
  <c r="I403"/>
  <c r="H403"/>
  <c r="I402"/>
  <c r="H402"/>
  <c r="I401"/>
  <c r="H401"/>
  <c r="I400"/>
  <c r="H400"/>
  <c r="I399"/>
  <c r="H399"/>
  <c r="I398"/>
  <c r="H398"/>
  <c r="I397"/>
  <c r="H397"/>
  <c r="I396"/>
  <c r="H396"/>
  <c r="I395"/>
  <c r="H395"/>
  <c r="I394"/>
  <c r="H394"/>
  <c r="I393"/>
  <c r="H393"/>
  <c r="I392"/>
  <c r="H392"/>
  <c r="I391"/>
  <c r="H391"/>
  <c r="I390"/>
  <c r="H390"/>
  <c r="I389"/>
  <c r="H389"/>
  <c r="I388"/>
  <c r="H388"/>
  <c r="I387"/>
  <c r="H387"/>
  <c r="I386"/>
  <c r="H386"/>
  <c r="I385"/>
  <c r="H385"/>
  <c r="I384"/>
  <c r="H384"/>
  <c r="I383"/>
  <c r="H383"/>
  <c r="I382"/>
  <c r="H382"/>
  <c r="I381"/>
  <c r="H381"/>
  <c r="I379"/>
  <c r="H379"/>
  <c r="I378"/>
  <c r="H378"/>
  <c r="J1226" l="1"/>
  <c r="J883"/>
  <c r="J867"/>
  <c r="J880"/>
  <c r="J1140"/>
  <c r="J802"/>
  <c r="J870"/>
  <c r="J1136"/>
  <c r="J438"/>
  <c r="J463"/>
  <c r="J471"/>
  <c r="J479"/>
  <c r="J495"/>
  <c r="J528"/>
  <c r="J1164"/>
  <c r="J1181"/>
  <c r="J1197"/>
  <c r="J1201"/>
  <c r="J1214"/>
  <c r="J430"/>
  <c r="J1081"/>
  <c r="J887"/>
  <c r="J920"/>
  <c r="J1086"/>
  <c r="J1094"/>
  <c r="J1123"/>
  <c r="J1230"/>
  <c r="J411"/>
  <c r="J415"/>
  <c r="J417"/>
  <c r="J419"/>
  <c r="J423"/>
  <c r="J425"/>
  <c r="J427"/>
  <c r="J443"/>
  <c r="J448"/>
  <c r="J450"/>
  <c r="J452"/>
  <c r="J456"/>
  <c r="J458"/>
  <c r="J460"/>
  <c r="J464"/>
  <c r="J476"/>
  <c r="J480"/>
  <c r="J482"/>
  <c r="J484"/>
  <c r="J488"/>
  <c r="J490"/>
  <c r="J492"/>
  <c r="J512"/>
  <c r="J514"/>
  <c r="J520"/>
  <c r="J523"/>
  <c r="J525"/>
  <c r="J529"/>
  <c r="J531"/>
  <c r="J537"/>
  <c r="J541"/>
  <c r="J547"/>
  <c r="J622"/>
  <c r="J687"/>
  <c r="J704"/>
  <c r="J708"/>
  <c r="J736"/>
  <c r="J753"/>
  <c r="J699"/>
  <c r="J707"/>
  <c r="J711"/>
  <c r="J715"/>
  <c r="J723"/>
  <c r="J570"/>
  <c r="J667"/>
  <c r="J671"/>
  <c r="J957"/>
  <c r="J961"/>
  <c r="J965"/>
  <c r="J978"/>
  <c r="J982"/>
  <c r="J995"/>
  <c r="J1072"/>
  <c r="J1169"/>
  <c r="J1176"/>
  <c r="J1178"/>
  <c r="J579"/>
  <c r="J587"/>
  <c r="J619"/>
  <c r="J737"/>
  <c r="J750"/>
  <c r="J950"/>
  <c r="J970"/>
  <c r="J977"/>
  <c r="J979"/>
  <c r="J981"/>
  <c r="J983"/>
  <c r="J987"/>
  <c r="J1004"/>
  <c r="J1020"/>
  <c r="J618"/>
  <c r="J710"/>
  <c r="J712"/>
  <c r="J714"/>
  <c r="J716"/>
  <c r="J720"/>
  <c r="J825"/>
  <c r="J829"/>
  <c r="J841"/>
  <c r="J845"/>
  <c r="J861"/>
  <c r="J1024"/>
  <c r="J1053"/>
  <c r="J1061"/>
  <c r="J1069"/>
  <c r="J1074"/>
  <c r="J1076"/>
  <c r="J1080"/>
  <c r="J1114"/>
  <c r="J1137"/>
  <c r="J1141"/>
  <c r="J1150"/>
  <c r="J1235"/>
  <c r="J1239"/>
  <c r="J516"/>
  <c r="J533"/>
  <c r="J545"/>
  <c r="J553"/>
  <c r="J555"/>
  <c r="J557"/>
  <c r="J727"/>
  <c r="J731"/>
  <c r="J933"/>
  <c r="J1008"/>
  <c r="J1153"/>
  <c r="J503"/>
  <c r="J536"/>
  <c r="J1180"/>
  <c r="J1182"/>
  <c r="J1184"/>
  <c r="J1186"/>
  <c r="J1203"/>
  <c r="J571"/>
  <c r="J818"/>
  <c r="J834"/>
  <c r="J838"/>
  <c r="J840"/>
  <c r="J842"/>
  <c r="J844"/>
  <c r="J846"/>
  <c r="J848"/>
  <c r="J850"/>
  <c r="J866"/>
  <c r="J999"/>
  <c r="J1048"/>
  <c r="J387"/>
  <c r="J391"/>
  <c r="J403"/>
  <c r="J508"/>
  <c r="J574"/>
  <c r="J578"/>
  <c r="J580"/>
  <c r="J582"/>
  <c r="J586"/>
  <c r="J588"/>
  <c r="J590"/>
  <c r="J594"/>
  <c r="J596"/>
  <c r="J598"/>
  <c r="J602"/>
  <c r="J604"/>
  <c r="J606"/>
  <c r="J625"/>
  <c r="J630"/>
  <c r="J634"/>
  <c r="J642"/>
  <c r="J646"/>
  <c r="J650"/>
  <c r="J662"/>
  <c r="J666"/>
  <c r="J684"/>
  <c r="J692"/>
  <c r="J760"/>
  <c r="J764"/>
  <c r="J776"/>
  <c r="J780"/>
  <c r="J793"/>
  <c r="J797"/>
  <c r="J803"/>
  <c r="J815"/>
  <c r="J854"/>
  <c r="J890"/>
  <c r="J894"/>
  <c r="J907"/>
  <c r="J911"/>
  <c r="J923"/>
  <c r="J928"/>
  <c r="J934"/>
  <c r="J946"/>
  <c r="J954"/>
  <c r="J991"/>
  <c r="J1027"/>
  <c r="J1032"/>
  <c r="J1040"/>
  <c r="J1056"/>
  <c r="J1058"/>
  <c r="J1060"/>
  <c r="J1062"/>
  <c r="J1064"/>
  <c r="J1103"/>
  <c r="J1109"/>
  <c r="J1111"/>
  <c r="J1113"/>
  <c r="J1115"/>
  <c r="J1117"/>
  <c r="J1119"/>
  <c r="J1207"/>
  <c r="J1219"/>
  <c r="J1223"/>
  <c r="J1229"/>
  <c r="J577"/>
  <c r="J593"/>
  <c r="J601"/>
  <c r="J937"/>
  <c r="J1131"/>
  <c r="J1157"/>
  <c r="J1190"/>
  <c r="J1005"/>
  <c r="J1017"/>
  <c r="J1089"/>
  <c r="J1091"/>
  <c r="J1093"/>
  <c r="J1095"/>
  <c r="J1097"/>
  <c r="J416"/>
  <c r="J418"/>
  <c r="J424"/>
  <c r="J449"/>
  <c r="J457"/>
  <c r="J481"/>
  <c r="J489"/>
  <c r="J505"/>
  <c r="J513"/>
  <c r="J522"/>
  <c r="J546"/>
  <c r="J554"/>
  <c r="J639"/>
  <c r="J643"/>
  <c r="J645"/>
  <c r="J647"/>
  <c r="J649"/>
  <c r="J651"/>
  <c r="J655"/>
  <c r="J659"/>
  <c r="J769"/>
  <c r="J773"/>
  <c r="J775"/>
  <c r="J777"/>
  <c r="J779"/>
  <c r="J781"/>
  <c r="J785"/>
  <c r="J900"/>
  <c r="J906"/>
  <c r="J908"/>
  <c r="J910"/>
  <c r="J912"/>
  <c r="J916"/>
  <c r="J1033"/>
  <c r="J1037"/>
  <c r="J1039"/>
  <c r="J1041"/>
  <c r="J1043"/>
  <c r="J1047"/>
  <c r="J1204"/>
  <c r="J1208"/>
  <c r="J1210"/>
  <c r="J407"/>
  <c r="J409"/>
  <c r="J432"/>
  <c r="J440"/>
  <c r="J466"/>
  <c r="J468"/>
  <c r="J472"/>
  <c r="J474"/>
  <c r="J487"/>
  <c r="J497"/>
  <c r="J539"/>
  <c r="J544"/>
  <c r="J552"/>
  <c r="J562"/>
  <c r="J609"/>
  <c r="J613"/>
  <c r="J617"/>
  <c r="J636"/>
  <c r="J661"/>
  <c r="J663"/>
  <c r="J669"/>
  <c r="J674"/>
  <c r="J678"/>
  <c r="J682"/>
  <c r="J688"/>
  <c r="J693"/>
  <c r="J701"/>
  <c r="J724"/>
  <c r="J726"/>
  <c r="J728"/>
  <c r="J732"/>
  <c r="J744"/>
  <c r="J748"/>
  <c r="J766"/>
  <c r="J790"/>
  <c r="J792"/>
  <c r="J794"/>
  <c r="J796"/>
  <c r="J798"/>
  <c r="J809"/>
  <c r="J813"/>
  <c r="J819"/>
  <c r="J831"/>
  <c r="J856"/>
  <c r="J858"/>
  <c r="J860"/>
  <c r="J862"/>
  <c r="J874"/>
  <c r="J878"/>
  <c r="J884"/>
  <c r="J897"/>
  <c r="J904"/>
  <c r="J922"/>
  <c r="J925"/>
  <c r="J927"/>
  <c r="J929"/>
  <c r="J940"/>
  <c r="J944"/>
  <c r="J951"/>
  <c r="J967"/>
  <c r="J975"/>
  <c r="J993"/>
  <c r="J996"/>
  <c r="J998"/>
  <c r="J1000"/>
  <c r="J1011"/>
  <c r="J1015"/>
  <c r="J1021"/>
  <c r="J1045"/>
  <c r="J1049"/>
  <c r="J1051"/>
  <c r="J1055"/>
  <c r="J1066"/>
  <c r="J1068"/>
  <c r="J1070"/>
  <c r="J1078"/>
  <c r="J1082"/>
  <c r="J1084"/>
  <c r="J1088"/>
  <c r="J1099"/>
  <c r="J1107"/>
  <c r="J1125"/>
  <c r="J1127"/>
  <c r="J1129"/>
  <c r="J1132"/>
  <c r="J1134"/>
  <c r="J1148"/>
  <c r="J1154"/>
  <c r="J1158"/>
  <c r="J1166"/>
  <c r="J1174"/>
  <c r="J1192"/>
  <c r="J1194"/>
  <c r="J1196"/>
  <c r="J1198"/>
  <c r="J1200"/>
  <c r="J1218"/>
  <c r="J1220"/>
  <c r="J1222"/>
  <c r="J1224"/>
  <c r="J1233"/>
  <c r="J408"/>
  <c r="J410"/>
  <c r="J431"/>
  <c r="J433"/>
  <c r="J435"/>
  <c r="J439"/>
  <c r="J441"/>
  <c r="J447"/>
  <c r="J455"/>
  <c r="J465"/>
  <c r="J473"/>
  <c r="J496"/>
  <c r="J498"/>
  <c r="J500"/>
  <c r="J504"/>
  <c r="J506"/>
  <c r="J511"/>
  <c r="J519"/>
  <c r="J530"/>
  <c r="J538"/>
  <c r="J561"/>
  <c r="J563"/>
  <c r="J565"/>
  <c r="J572"/>
  <c r="J585"/>
  <c r="J595"/>
  <c r="J603"/>
  <c r="J626"/>
  <c r="J629"/>
  <c r="J631"/>
  <c r="J635"/>
  <c r="J637"/>
  <c r="J656"/>
  <c r="J668"/>
  <c r="J694"/>
  <c r="J696"/>
  <c r="J698"/>
  <c r="J700"/>
  <c r="J702"/>
  <c r="J733"/>
  <c r="J757"/>
  <c r="J759"/>
  <c r="J761"/>
  <c r="J763"/>
  <c r="J765"/>
  <c r="J786"/>
  <c r="J799"/>
  <c r="J822"/>
  <c r="J824"/>
  <c r="J826"/>
  <c r="J828"/>
  <c r="J830"/>
  <c r="J851"/>
  <c r="J855"/>
  <c r="J863"/>
  <c r="J889"/>
  <c r="J891"/>
  <c r="J893"/>
  <c r="J896"/>
  <c r="J917"/>
  <c r="J930"/>
  <c r="J956"/>
  <c r="J958"/>
  <c r="J960"/>
  <c r="J962"/>
  <c r="J964"/>
  <c r="J966"/>
  <c r="J968"/>
  <c r="J988"/>
  <c r="J1001"/>
  <c r="J1026"/>
  <c r="J1028"/>
  <c r="J1031"/>
  <c r="J1050"/>
  <c r="J1052"/>
  <c r="J1054"/>
  <c r="J1065"/>
  <c r="J1067"/>
  <c r="J1071"/>
  <c r="J1083"/>
  <c r="J1085"/>
  <c r="J1087"/>
  <c r="J1098"/>
  <c r="J1100"/>
  <c r="J1120"/>
  <c r="J1124"/>
  <c r="J1133"/>
  <c r="J1159"/>
  <c r="J1161"/>
  <c r="J1163"/>
  <c r="J1165"/>
  <c r="J1167"/>
  <c r="J1187"/>
  <c r="J1191"/>
  <c r="J1213"/>
  <c r="J1217"/>
  <c r="J1234"/>
  <c r="J1236"/>
  <c r="J1238"/>
  <c r="J1240"/>
  <c r="J549"/>
  <c r="J560"/>
  <c r="J569"/>
  <c r="J610"/>
  <c r="J612"/>
  <c r="J614"/>
  <c r="J644"/>
  <c r="J652"/>
  <c r="J675"/>
  <c r="J677"/>
  <c r="J679"/>
  <c r="J681"/>
  <c r="J683"/>
  <c r="J685"/>
  <c r="J717"/>
  <c r="J741"/>
  <c r="J743"/>
  <c r="J745"/>
  <c r="J747"/>
  <c r="J749"/>
  <c r="J770"/>
  <c r="J782"/>
  <c r="J806"/>
  <c r="J808"/>
  <c r="J810"/>
  <c r="J812"/>
  <c r="J814"/>
  <c r="J835"/>
  <c r="J847"/>
  <c r="J873"/>
  <c r="J875"/>
  <c r="J877"/>
  <c r="J879"/>
  <c r="J901"/>
  <c r="J913"/>
  <c r="J939"/>
  <c r="J941"/>
  <c r="J943"/>
  <c r="J945"/>
  <c r="J972"/>
  <c r="J984"/>
  <c r="J1010"/>
  <c r="J1012"/>
  <c r="J1014"/>
  <c r="J1016"/>
  <c r="J1034"/>
  <c r="J1036"/>
  <c r="J1042"/>
  <c r="J1044"/>
  <c r="J1046"/>
  <c r="J1057"/>
  <c r="J1059"/>
  <c r="J1063"/>
  <c r="J1075"/>
  <c r="J1077"/>
  <c r="J1079"/>
  <c r="J1090"/>
  <c r="J1092"/>
  <c r="J1096"/>
  <c r="J1104"/>
  <c r="J1108"/>
  <c r="J1116"/>
  <c r="J1142"/>
  <c r="J1144"/>
  <c r="J1146"/>
  <c r="J1149"/>
  <c r="J1151"/>
  <c r="J1170"/>
  <c r="J1175"/>
  <c r="J1183"/>
  <c r="J963"/>
  <c r="J973"/>
  <c r="J980"/>
  <c r="J989"/>
  <c r="J997"/>
  <c r="J1006"/>
  <c r="J1013"/>
  <c r="J1022"/>
  <c r="J1029"/>
  <c r="J1035"/>
  <c r="J1038"/>
  <c r="J1105"/>
  <c r="J1110"/>
  <c r="J1112"/>
  <c r="J1121"/>
  <c r="J1126"/>
  <c r="J1128"/>
  <c r="J1138"/>
  <c r="J1143"/>
  <c r="J1145"/>
  <c r="J1155"/>
  <c r="J1160"/>
  <c r="J1162"/>
  <c r="J1172"/>
  <c r="J1177"/>
  <c r="J1179"/>
  <c r="J1188"/>
  <c r="J1193"/>
  <c r="J1195"/>
  <c r="J1205"/>
  <c r="J1212"/>
  <c r="J1215"/>
  <c r="J1221"/>
  <c r="J1228"/>
  <c r="J1231"/>
  <c r="J1237"/>
  <c r="J377"/>
  <c r="J378"/>
  <c r="J382"/>
  <c r="J384"/>
  <c r="J386"/>
  <c r="J388"/>
  <c r="J390"/>
  <c r="J392"/>
  <c r="J394"/>
  <c r="J396"/>
  <c r="J398"/>
  <c r="J400"/>
  <c r="J402"/>
  <c r="J404"/>
  <c r="J406"/>
  <c r="J413"/>
  <c r="J420"/>
  <c r="J422"/>
  <c r="J429"/>
  <c r="J434"/>
  <c r="J436"/>
  <c r="J445"/>
  <c r="J451"/>
  <c r="J453"/>
  <c r="J462"/>
  <c r="J467"/>
  <c r="J469"/>
  <c r="J478"/>
  <c r="J483"/>
  <c r="J485"/>
  <c r="J494"/>
  <c r="J499"/>
  <c r="J501"/>
  <c r="J510"/>
  <c r="J515"/>
  <c r="J517"/>
  <c r="J527"/>
  <c r="J532"/>
  <c r="J534"/>
  <c r="J543"/>
  <c r="J548"/>
  <c r="J550"/>
  <c r="J559"/>
  <c r="J564"/>
  <c r="J566"/>
  <c r="J576"/>
  <c r="J581"/>
  <c r="J583"/>
  <c r="J592"/>
  <c r="J597"/>
  <c r="J599"/>
  <c r="J608"/>
  <c r="J615"/>
  <c r="J624"/>
  <c r="J632"/>
  <c r="J641"/>
  <c r="J648"/>
  <c r="J657"/>
  <c r="J664"/>
  <c r="J673"/>
  <c r="J680"/>
  <c r="J689"/>
  <c r="J695"/>
  <c r="J697"/>
  <c r="J706"/>
  <c r="J713"/>
  <c r="J722"/>
  <c r="J729"/>
  <c r="J739"/>
  <c r="J746"/>
  <c r="J755"/>
  <c r="J762"/>
  <c r="J771"/>
  <c r="J778"/>
  <c r="J787"/>
  <c r="J795"/>
  <c r="J804"/>
  <c r="J811"/>
  <c r="J820"/>
  <c r="J827"/>
  <c r="J836"/>
  <c r="J843"/>
  <c r="J852"/>
  <c r="J857"/>
  <c r="J859"/>
  <c r="J868"/>
  <c r="J876"/>
  <c r="J885"/>
  <c r="J892"/>
  <c r="J902"/>
  <c r="J909"/>
  <c r="J918"/>
  <c r="J926"/>
  <c r="J935"/>
  <c r="J942"/>
  <c r="J952"/>
  <c r="J959"/>
  <c r="J974"/>
  <c r="J976"/>
  <c r="J985"/>
  <c r="J990"/>
  <c r="J992"/>
  <c r="J1002"/>
  <c r="J1007"/>
  <c r="J1009"/>
  <c r="J1018"/>
  <c r="J1023"/>
  <c r="J1025"/>
  <c r="J1106"/>
  <c r="J1122"/>
  <c r="J1139"/>
  <c r="J1156"/>
  <c r="J1173"/>
  <c r="J1189"/>
  <c r="J1206"/>
  <c r="J1211"/>
  <c r="J1227"/>
  <c r="J376"/>
  <c r="J611"/>
  <c r="J620"/>
  <c r="J627"/>
  <c r="J653"/>
  <c r="J658"/>
  <c r="J660"/>
  <c r="J676"/>
  <c r="J691"/>
  <c r="J709"/>
  <c r="J718"/>
  <c r="J725"/>
  <c r="J734"/>
  <c r="J740"/>
  <c r="J742"/>
  <c r="J751"/>
  <c r="J756"/>
  <c r="J758"/>
  <c r="J767"/>
  <c r="J772"/>
  <c r="J774"/>
  <c r="J783"/>
  <c r="J789"/>
  <c r="J791"/>
  <c r="J800"/>
  <c r="J805"/>
  <c r="J807"/>
  <c r="J816"/>
  <c r="J821"/>
  <c r="J823"/>
  <c r="J832"/>
  <c r="J837"/>
  <c r="J839"/>
  <c r="J853"/>
  <c r="J864"/>
  <c r="J869"/>
  <c r="J871"/>
  <c r="J881"/>
  <c r="J886"/>
  <c r="J888"/>
  <c r="J898"/>
  <c r="J903"/>
  <c r="J905"/>
  <c r="J914"/>
  <c r="J919"/>
  <c r="J921"/>
  <c r="J931"/>
  <c r="J936"/>
  <c r="J938"/>
  <c r="J948"/>
  <c r="J953"/>
  <c r="J955"/>
  <c r="J969"/>
  <c r="J986"/>
  <c r="J1003"/>
  <c r="J1019"/>
  <c r="J1101"/>
  <c r="J1118"/>
  <c r="J1135"/>
  <c r="J1152"/>
  <c r="J1168"/>
  <c r="J1185"/>
  <c r="J379"/>
  <c r="J381"/>
  <c r="J383"/>
  <c r="J385"/>
  <c r="J389"/>
  <c r="J393"/>
  <c r="J395"/>
  <c r="J397"/>
  <c r="J399"/>
  <c r="J401"/>
  <c r="J405"/>
  <c r="J412"/>
  <c r="J414"/>
  <c r="J421"/>
  <c r="J426"/>
  <c r="J428"/>
  <c r="J437"/>
  <c r="J442"/>
  <c r="J444"/>
  <c r="J454"/>
  <c r="J459"/>
  <c r="J461"/>
  <c r="J470"/>
  <c r="J475"/>
  <c r="J477"/>
  <c r="J486"/>
  <c r="J491"/>
  <c r="J493"/>
  <c r="J502"/>
  <c r="J507"/>
  <c r="J509"/>
  <c r="J518"/>
  <c r="J524"/>
  <c r="J526"/>
  <c r="J535"/>
  <c r="J540"/>
  <c r="J542"/>
  <c r="J551"/>
  <c r="J556"/>
  <c r="J558"/>
  <c r="J568"/>
  <c r="J573"/>
  <c r="J575"/>
  <c r="J584"/>
  <c r="J589"/>
  <c r="J591"/>
  <c r="J600"/>
  <c r="J605"/>
  <c r="J607"/>
  <c r="J616"/>
  <c r="J621"/>
  <c r="J623"/>
  <c r="J633"/>
  <c r="J638"/>
  <c r="J640"/>
  <c r="J654"/>
  <c r="J665"/>
  <c r="J670"/>
  <c r="J672"/>
  <c r="J686"/>
  <c r="J703"/>
  <c r="J705"/>
  <c r="J719"/>
  <c r="J721"/>
  <c r="J730"/>
  <c r="J735"/>
  <c r="J752"/>
  <c r="J754"/>
  <c r="J768"/>
  <c r="J784"/>
  <c r="J801"/>
  <c r="J817"/>
  <c r="J833"/>
  <c r="J849"/>
  <c r="J865"/>
  <c r="J882"/>
  <c r="J899"/>
  <c r="J915"/>
  <c r="J932"/>
  <c r="J949"/>
  <c r="J1199"/>
  <c r="J1209"/>
  <c r="J1216"/>
  <c r="J1225"/>
  <c r="J1232"/>
  <c r="J1241"/>
  <c r="J262" i="4"/>
  <c r="J261"/>
  <c r="J374" i="2"/>
  <c r="J375"/>
</calcChain>
</file>

<file path=xl/sharedStrings.xml><?xml version="1.0" encoding="utf-8"?>
<sst xmlns="http://schemas.openxmlformats.org/spreadsheetml/2006/main" count="4168" uniqueCount="59">
  <si>
    <t xml:space="preserve"> </t>
  </si>
  <si>
    <t>DATE</t>
  </si>
  <si>
    <t>SCRIPT NAME</t>
  </si>
  <si>
    <t>POSITION</t>
  </si>
  <si>
    <t xml:space="preserve">QUANTITY </t>
  </si>
  <si>
    <t xml:space="preserve"> RATE</t>
  </si>
  <si>
    <t>TARGETS</t>
  </si>
  <si>
    <t>PROFITS</t>
  </si>
  <si>
    <t>PROFIT &amp; LOSS</t>
  </si>
  <si>
    <t>TGT 1</t>
  </si>
  <si>
    <t>AMOUNT 1</t>
  </si>
  <si>
    <t>(In Dollar)</t>
  </si>
  <si>
    <t>Quatity - As per recomended lots of script</t>
  </si>
  <si>
    <t>CADJPY</t>
  </si>
  <si>
    <t>SHORT</t>
  </si>
  <si>
    <t>CHFJPY</t>
  </si>
  <si>
    <t>USDCHF</t>
  </si>
  <si>
    <t>LONG</t>
  </si>
  <si>
    <t>EURCHF</t>
  </si>
  <si>
    <t>EURJPY</t>
  </si>
  <si>
    <t>GBPJPY</t>
  </si>
  <si>
    <t>EURAUD</t>
  </si>
  <si>
    <t>AUDUSD</t>
  </si>
  <si>
    <t>GBPNZD</t>
  </si>
  <si>
    <t>GBPAUD</t>
  </si>
  <si>
    <t>EURUSD</t>
  </si>
  <si>
    <t>GBPCHF</t>
  </si>
  <si>
    <t>AUDJPY</t>
  </si>
  <si>
    <t>EURCAD</t>
  </si>
  <si>
    <t>GBPCAD</t>
  </si>
  <si>
    <t>NZDUSD</t>
  </si>
  <si>
    <t>USDJPY</t>
  </si>
  <si>
    <t>NZDJPY</t>
  </si>
  <si>
    <t>NZDCAD</t>
  </si>
  <si>
    <t>TGT 2</t>
  </si>
  <si>
    <t>AMOUNT 2</t>
  </si>
  <si>
    <t>GOLD</t>
  </si>
  <si>
    <t>SILVER</t>
  </si>
  <si>
    <t>DOW JONES (US30)</t>
  </si>
  <si>
    <t>DOW JONES(US30)</t>
  </si>
  <si>
    <t>DAX</t>
  </si>
  <si>
    <t>NASDAQ (USTEC)</t>
  </si>
  <si>
    <t>DOWJONES (US30)</t>
  </si>
  <si>
    <t>CRUDE OIL WTI</t>
  </si>
  <si>
    <t>CRUDE OIL</t>
  </si>
  <si>
    <t>NATURAL GAS</t>
  </si>
  <si>
    <t xml:space="preserve">CRUDE OIL </t>
  </si>
  <si>
    <t xml:space="preserve">NATURAL GAS </t>
  </si>
  <si>
    <t xml:space="preserve">CRUDE OIL WTI </t>
  </si>
  <si>
    <t>CRUDEOIL</t>
  </si>
  <si>
    <t>NASDAQ</t>
  </si>
  <si>
    <t>EURNZD</t>
  </si>
  <si>
    <t>GBPUSD</t>
  </si>
  <si>
    <t>USDCAD</t>
  </si>
  <si>
    <t>AUDCAD</t>
  </si>
  <si>
    <t>OPEN</t>
  </si>
  <si>
    <t>DOW JONES</t>
  </si>
  <si>
    <t>ELITE</t>
  </si>
  <si>
    <t>NASDAQ(USTEC.F)</t>
  </si>
</sst>
</file>

<file path=xl/styles.xml><?xml version="1.0" encoding="utf-8"?>
<styleSheet xmlns="http://schemas.openxmlformats.org/spreadsheetml/2006/main">
  <numFmts count="3">
    <numFmt numFmtId="164" formatCode="mmm\ d&quot;, &quot;yyyy"/>
    <numFmt numFmtId="165" formatCode="[$-409]d\-mmm\-yy;@"/>
    <numFmt numFmtId="166" formatCode="0.0000"/>
  </numFmts>
  <fonts count="22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theme="3" tint="-0.499984740745262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sz val="22"/>
      <color theme="3" tint="-0.249977111117893"/>
      <name val="Times New Roman"/>
      <family val="1"/>
    </font>
    <font>
      <sz val="11"/>
      <color theme="8" tint="-0.249977111117893"/>
      <name val="Calibri"/>
      <family val="2"/>
      <scheme val="minor"/>
    </font>
    <font>
      <b/>
      <sz val="28"/>
      <color theme="3" tint="-0.249977111117893"/>
      <name val="Times New Roman"/>
      <family val="1"/>
    </font>
    <font>
      <b/>
      <sz val="22"/>
      <color theme="3" tint="-0.249977111117893"/>
      <name val="Times New Roman"/>
      <family val="1"/>
    </font>
    <font>
      <b/>
      <sz val="10"/>
      <color theme="3" tint="-0.499984740745262"/>
      <name val="Times New Roman"/>
      <family val="1"/>
    </font>
    <font>
      <b/>
      <u/>
      <sz val="10"/>
      <color theme="3" tint="-0.499984740745262"/>
      <name val="Times New Roman"/>
      <family val="1"/>
    </font>
    <font>
      <b/>
      <sz val="12"/>
      <color theme="3" tint="-0.499984740745262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3" tint="-0.499984740745262"/>
      <name val="Calibri"/>
      <family val="2"/>
      <scheme val="minor"/>
    </font>
    <font>
      <sz val="11"/>
      <color theme="4" tint="-0.499984740745262"/>
      <name val="Calibri"/>
      <family val="2"/>
      <scheme val="minor"/>
    </font>
    <font>
      <sz val="11"/>
      <color theme="2" tint="-0.89999084444715716"/>
      <name val="Calibri"/>
      <family val="2"/>
      <scheme val="minor"/>
    </font>
    <font>
      <sz val="11"/>
      <color theme="3" tint="-0.249977111117893"/>
      <name val="Calibri"/>
      <family val="2"/>
      <scheme val="minor"/>
    </font>
  </fonts>
  <fills count="9">
    <fill>
      <patternFill patternType="none"/>
    </fill>
    <fill>
      <patternFill patternType="gray125"/>
    </fill>
    <fill>
      <gradientFill degree="90">
        <stop position="0">
          <color theme="6" tint="0.79998168889431442"/>
        </stop>
        <stop position="1">
          <color theme="6" tint="0.39997558519241921"/>
        </stop>
      </gradientFill>
    </fill>
    <fill>
      <gradientFill degree="90">
        <stop position="0">
          <color theme="8" tint="0.39997558519241921"/>
        </stop>
        <stop position="1">
          <color theme="8" tint="0.79998168889431442"/>
        </stop>
      </gradientFill>
    </fill>
    <fill>
      <patternFill patternType="solid">
        <fgColor rgb="FFFFCC66"/>
        <bgColor indexed="64"/>
      </patternFill>
    </fill>
    <fill>
      <patternFill patternType="solid">
        <fgColor theme="0"/>
        <bgColor indexed="64"/>
      </patternFill>
    </fill>
    <fill>
      <gradientFill degree="90">
        <stop position="0">
          <color theme="6" tint="0.80001220740379042"/>
        </stop>
        <stop position="1">
          <color theme="6" tint="0.40000610370189521"/>
        </stop>
      </gradientFill>
    </fill>
    <fill>
      <gradientFill degree="90">
        <stop position="0">
          <color theme="8" tint="0.40000610370189521"/>
        </stop>
        <stop position="1">
          <color theme="8" tint="0.80001220740379042"/>
        </stop>
      </gradientFill>
    </fill>
    <fill>
      <patternFill patternType="solid">
        <fgColor rgb="FFFFCC66"/>
        <bgColor auto="1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42">
    <xf numFmtId="0" fontId="0" fillId="0" borderId="0" xfId="0"/>
    <xf numFmtId="0" fontId="0" fillId="0" borderId="0" xfId="0" applyFont="1" applyFill="1" applyAlignment="1"/>
    <xf numFmtId="164" fontId="202" fillId="2" borderId="1" xfId="0" applyNumberFormat="1" applyFont="1" applyFill="1" applyBorder="1" applyAlignment="1">
      <alignment vertical="center"/>
    </xf>
    <xf numFmtId="164" fontId="202" fillId="2" borderId="2" xfId="0" applyNumberFormat="1" applyFont="1" applyFill="1" applyBorder="1" applyAlignment="1">
      <alignment vertical="center"/>
    </xf>
    <xf numFmtId="164" fontId="202" fillId="2" borderId="3" xfId="0" applyNumberFormat="1" applyFont="1" applyFill="1" applyBorder="1" applyAlignment="1">
      <alignment vertical="center"/>
    </xf>
    <xf numFmtId="164" fontId="202" fillId="2" borderId="4" xfId="0" applyNumberFormat="1" applyFont="1" applyFill="1" applyBorder="1" applyAlignment="1">
      <alignment vertical="center"/>
    </xf>
    <xf numFmtId="165" fontId="203" fillId="3" borderId="1" xfId="0" applyNumberFormat="1" applyFont="1" applyFill="1" applyBorder="1" applyAlignment="1">
      <alignment horizontal="center" vertical="center"/>
    </xf>
    <xf numFmtId="2" fontId="203" fillId="3" borderId="2" xfId="0" applyNumberFormat="1" applyFont="1" applyFill="1" applyBorder="1" applyAlignment="1">
      <alignment horizontal="center" vertical="center"/>
    </xf>
    <xf numFmtId="0" fontId="203" fillId="3" borderId="2" xfId="0" applyNumberFormat="1" applyFont="1" applyFill="1" applyBorder="1" applyAlignment="1">
      <alignment horizontal="center" vertical="center"/>
    </xf>
    <xf numFmtId="166" fontId="204" fillId="3" borderId="2" xfId="0" applyNumberFormat="1" applyFont="1" applyFill="1" applyBorder="1" applyAlignment="1">
      <alignment horizontal="center" vertical="center"/>
    </xf>
    <xf numFmtId="2" fontId="204" fillId="3" borderId="2" xfId="0" applyNumberFormat="1" applyFont="1" applyFill="1" applyBorder="1" applyAlignment="1">
      <alignment horizontal="center" vertical="center"/>
    </xf>
    <xf numFmtId="165" fontId="203" fillId="3" borderId="3" xfId="0" applyNumberFormat="1" applyFont="1" applyFill="1" applyBorder="1" applyAlignment="1">
      <alignment horizontal="center" vertical="center"/>
    </xf>
    <xf numFmtId="2" fontId="203" fillId="3" borderId="4" xfId="0" applyNumberFormat="1" applyFont="1" applyFill="1" applyBorder="1" applyAlignment="1">
      <alignment horizontal="center" vertical="center"/>
    </xf>
    <xf numFmtId="0" fontId="203" fillId="3" borderId="4" xfId="0" applyNumberFormat="1" applyFont="1" applyFill="1" applyBorder="1" applyAlignment="1">
      <alignment horizontal="center" vertical="center"/>
    </xf>
    <xf numFmtId="166" fontId="203" fillId="3" borderId="4" xfId="0" applyNumberFormat="1" applyFont="1" applyFill="1" applyBorder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2" fontId="206" fillId="0" borderId="0" xfId="0" applyNumberFormat="1" applyFont="1" applyAlignment="1">
      <alignment horizontal="center" vertical="center"/>
    </xf>
    <xf numFmtId="2" fontId="207" fillId="0" borderId="0" xfId="0" applyNumberFormat="1" applyFont="1" applyAlignment="1">
      <alignment horizontal="center" vertical="center"/>
    </xf>
    <xf numFmtId="2" fontId="208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horizontal="center" vertical="center"/>
    </xf>
    <xf numFmtId="2" fontId="209" fillId="0" borderId="0" xfId="0" applyNumberFormat="1" applyFont="1" applyAlignment="1">
      <alignment horizontal="center" vertical="center"/>
    </xf>
    <xf numFmtId="165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166" fontId="0" fillId="0" borderId="0" xfId="0" applyNumberFormat="1" applyFont="1" applyFill="1" applyAlignment="1">
      <alignment horizontal="center" vertical="center"/>
    </xf>
    <xf numFmtId="2" fontId="207" fillId="0" borderId="0" xfId="0" applyNumberFormat="1" applyFont="1" applyFill="1" applyAlignment="1">
      <alignment horizontal="center" vertical="center"/>
    </xf>
    <xf numFmtId="2" fontId="203" fillId="3" borderId="6" xfId="0" applyNumberFormat="1" applyFont="1" applyFill="1" applyBorder="1" applyAlignment="1">
      <alignment horizontal="center" vertical="center"/>
    </xf>
    <xf numFmtId="2" fontId="203" fillId="3" borderId="7" xfId="0" applyNumberFormat="1" applyFont="1" applyFill="1" applyBorder="1" applyAlignment="1">
      <alignment horizontal="center" vertical="center"/>
    </xf>
    <xf numFmtId="2" fontId="206" fillId="0" borderId="0" xfId="0" applyNumberFormat="1" applyFont="1"/>
    <xf numFmtId="2" fontId="208" fillId="0" borderId="0" xfId="0" applyNumberFormat="1" applyFont="1"/>
    <xf numFmtId="2" fontId="207" fillId="0" borderId="0" xfId="0" applyNumberFormat="1" applyFont="1"/>
    <xf numFmtId="2" fontId="0" fillId="0" borderId="0" xfId="0" applyNumberFormat="1"/>
    <xf numFmtId="2" fontId="203" fillId="3" borderId="1" xfId="0" applyNumberFormat="1" applyFont="1" applyFill="1" applyBorder="1" applyAlignment="1">
      <alignment horizontal="center" vertical="center"/>
    </xf>
    <xf numFmtId="0" fontId="203" fillId="3" borderId="2" xfId="0" applyFont="1" applyFill="1" applyBorder="1" applyAlignment="1">
      <alignment horizontal="center" vertical="center"/>
    </xf>
    <xf numFmtId="2" fontId="203" fillId="3" borderId="3" xfId="0" applyNumberFormat="1" applyFont="1" applyFill="1" applyBorder="1" applyAlignment="1">
      <alignment horizontal="center" vertical="center"/>
    </xf>
    <xf numFmtId="0" fontId="203" fillId="3" borderId="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66" fontId="0" fillId="0" borderId="0" xfId="0" applyNumberFormat="1" applyAlignment="1">
      <alignment horizontal="center"/>
    </xf>
    <xf numFmtId="166" fontId="0" fillId="0" borderId="0" xfId="0" applyNumberFormat="1"/>
    <xf numFmtId="165" fontId="202" fillId="4" borderId="1" xfId="0" applyNumberFormat="1" applyFont="1" applyFill="1" applyBorder="1" applyAlignment="1">
      <alignment horizontal="center" vertical="center"/>
    </xf>
    <xf numFmtId="164" fontId="202" fillId="4" borderId="2" xfId="0" applyNumberFormat="1" applyFont="1" applyFill="1" applyBorder="1" applyAlignment="1">
      <alignment horizontal="center" vertical="center"/>
    </xf>
    <xf numFmtId="166" fontId="202" fillId="4" borderId="2" xfId="0" applyNumberFormat="1" applyFont="1" applyFill="1" applyBorder="1" applyAlignment="1">
      <alignment horizontal="center" vertical="center"/>
    </xf>
    <xf numFmtId="165" fontId="202" fillId="2" borderId="3" xfId="0" applyNumberFormat="1" applyFont="1" applyFill="1" applyBorder="1" applyAlignment="1">
      <alignment horizontal="center" vertical="center"/>
    </xf>
    <xf numFmtId="164" fontId="202" fillId="2" borderId="4" xfId="0" applyNumberFormat="1" applyFont="1" applyFill="1" applyBorder="1" applyAlignment="1">
      <alignment horizontal="center" vertical="center"/>
    </xf>
    <xf numFmtId="164" fontId="202" fillId="4" borderId="4" xfId="0" applyNumberFormat="1" applyFont="1" applyFill="1" applyBorder="1" applyAlignment="1">
      <alignment horizontal="center" vertical="center"/>
    </xf>
    <xf numFmtId="166" fontId="202" fillId="4" borderId="4" xfId="0" applyNumberFormat="1" applyFont="1" applyFill="1" applyBorder="1" applyAlignment="1">
      <alignment horizontal="center" vertical="center"/>
    </xf>
    <xf numFmtId="2" fontId="206" fillId="0" borderId="0" xfId="0" applyNumberFormat="1" applyFont="1" applyFill="1" applyAlignment="1">
      <alignment horizontal="center" vertical="center"/>
    </xf>
    <xf numFmtId="0" fontId="0" fillId="5" borderId="0" xfId="0" applyFill="1"/>
    <xf numFmtId="2" fontId="211" fillId="0" borderId="0" xfId="0" applyNumberFormat="1" applyFont="1" applyAlignment="1">
      <alignment horizontal="center" vertical="center"/>
    </xf>
    <xf numFmtId="164" fontId="212" fillId="6" borderId="1" xfId="0" applyNumberFormat="1" applyFont="1" applyFill="1" applyBorder="1" applyAlignment="1">
      <alignment vertical="center"/>
    </xf>
    <xf numFmtId="164" fontId="212" fillId="6" borderId="3" xfId="0" applyNumberFormat="1" applyFont="1" applyFill="1" applyBorder="1" applyAlignment="1">
      <alignment vertical="center"/>
    </xf>
    <xf numFmtId="164" fontId="212" fillId="6" borderId="4" xfId="0" applyNumberFormat="1" applyFont="1" applyFill="1" applyBorder="1" applyAlignment="1">
      <alignment vertical="center"/>
    </xf>
    <xf numFmtId="2" fontId="214" fillId="7" borderId="1" xfId="0" applyNumberFormat="1" applyFont="1" applyFill="1" applyBorder="1" applyAlignment="1">
      <alignment horizontal="center" vertical="center"/>
    </xf>
    <xf numFmtId="2" fontId="214" fillId="7" borderId="2" xfId="0" applyNumberFormat="1" applyFont="1" applyFill="1" applyBorder="1" applyAlignment="1">
      <alignment horizontal="center" vertical="center"/>
    </xf>
    <xf numFmtId="0" fontId="214" fillId="7" borderId="2" xfId="0" applyFont="1" applyFill="1" applyBorder="1" applyAlignment="1">
      <alignment horizontal="center" vertical="center"/>
    </xf>
    <xf numFmtId="2" fontId="215" fillId="7" borderId="2" xfId="0" applyNumberFormat="1" applyFont="1" applyFill="1" applyBorder="1" applyAlignment="1">
      <alignment horizontal="center" vertical="center"/>
    </xf>
    <xf numFmtId="2" fontId="214" fillId="7" borderId="6" xfId="0" applyNumberFormat="1" applyFont="1" applyFill="1" applyBorder="1" applyAlignment="1">
      <alignment horizontal="center" vertical="center"/>
    </xf>
    <xf numFmtId="2" fontId="214" fillId="7" borderId="3" xfId="0" applyNumberFormat="1" applyFont="1" applyFill="1" applyBorder="1" applyAlignment="1">
      <alignment horizontal="center" vertical="center"/>
    </xf>
    <xf numFmtId="2" fontId="214" fillId="7" borderId="4" xfId="0" applyNumberFormat="1" applyFont="1" applyFill="1" applyBorder="1" applyAlignment="1">
      <alignment horizontal="center" vertical="center"/>
    </xf>
    <xf numFmtId="0" fontId="214" fillId="7" borderId="4" xfId="0" applyFont="1" applyFill="1" applyBorder="1" applyAlignment="1">
      <alignment horizontal="center" vertical="center"/>
    </xf>
    <xf numFmtId="2" fontId="214" fillId="7" borderId="7" xfId="0" applyNumberFormat="1" applyFont="1" applyFill="1" applyBorder="1" applyAlignment="1">
      <alignment horizontal="center" vertical="center"/>
    </xf>
    <xf numFmtId="2" fontId="207" fillId="0" borderId="0" xfId="0" applyNumberFormat="1" applyFont="1" applyFill="1" applyAlignment="1">
      <alignment horizontal="right" vertical="center"/>
    </xf>
    <xf numFmtId="2" fontId="218" fillId="0" borderId="0" xfId="0" applyNumberFormat="1" applyFont="1" applyAlignment="1">
      <alignment horizontal="center" vertical="center"/>
    </xf>
    <xf numFmtId="0" fontId="219" fillId="0" borderId="0" xfId="0" applyFont="1" applyAlignment="1">
      <alignment horizontal="center" vertical="center"/>
    </xf>
    <xf numFmtId="1" fontId="219" fillId="0" borderId="0" xfId="0" applyNumberFormat="1" applyFont="1" applyAlignment="1">
      <alignment horizontal="center" vertical="center"/>
    </xf>
    <xf numFmtId="2" fontId="219" fillId="0" borderId="0" xfId="0" applyNumberFormat="1" applyFont="1" applyAlignment="1">
      <alignment horizontal="center" vertical="center"/>
    </xf>
    <xf numFmtId="0" fontId="219" fillId="0" borderId="0" xfId="0" applyFont="1"/>
    <xf numFmtId="0" fontId="219" fillId="0" borderId="0" xfId="0" applyFont="1" applyAlignment="1">
      <alignment horizontal="center"/>
    </xf>
    <xf numFmtId="166" fontId="219" fillId="0" borderId="0" xfId="0" applyNumberFormat="1" applyFont="1" applyAlignment="1">
      <alignment horizontal="center"/>
    </xf>
    <xf numFmtId="2" fontId="217" fillId="0" borderId="0" xfId="0" applyNumberFormat="1" applyFont="1" applyAlignment="1">
      <alignment horizontal="center" vertical="center"/>
    </xf>
    <xf numFmtId="2" fontId="218" fillId="0" borderId="0" xfId="0" applyNumberFormat="1" applyFont="1"/>
    <xf numFmtId="166" fontId="214" fillId="3" borderId="4" xfId="0" applyNumberFormat="1" applyFont="1" applyFill="1" applyBorder="1" applyAlignment="1">
      <alignment horizontal="center" vertical="center"/>
    </xf>
    <xf numFmtId="2" fontId="214" fillId="3" borderId="4" xfId="0" applyNumberFormat="1" applyFont="1" applyFill="1" applyBorder="1" applyAlignment="1">
      <alignment horizontal="center" vertical="center"/>
    </xf>
    <xf numFmtId="0" fontId="201" fillId="0" borderId="0" xfId="0" applyFont="1" applyAlignment="1">
      <alignment horizontal="center" vertical="center"/>
    </xf>
    <xf numFmtId="0" fontId="201" fillId="0" borderId="0" xfId="0" applyFont="1" applyAlignment="1">
      <alignment horizontal="center"/>
    </xf>
    <xf numFmtId="2" fontId="219" fillId="0" borderId="0" xfId="0" applyNumberFormat="1" applyFont="1" applyFill="1" applyAlignment="1">
      <alignment horizontal="center" vertical="center"/>
    </xf>
    <xf numFmtId="2" fontId="217" fillId="0" borderId="0" xfId="0" applyNumberFormat="1" applyFont="1" applyFill="1" applyAlignment="1"/>
    <xf numFmtId="2" fontId="219" fillId="0" borderId="0" xfId="0" applyNumberFormat="1" applyFont="1" applyAlignment="1">
      <alignment horizontal="right" vertical="center"/>
    </xf>
    <xf numFmtId="2" fontId="217" fillId="0" borderId="0" xfId="0" applyNumberFormat="1" applyFont="1"/>
    <xf numFmtId="0" fontId="200" fillId="0" borderId="0" xfId="0" applyFont="1" applyAlignment="1">
      <alignment horizontal="center" vertical="center"/>
    </xf>
    <xf numFmtId="0" fontId="199" fillId="0" borderId="0" xfId="0" applyFont="1" applyAlignment="1">
      <alignment horizontal="center" vertical="center"/>
    </xf>
    <xf numFmtId="0" fontId="198" fillId="0" borderId="0" xfId="0" applyFont="1" applyAlignment="1">
      <alignment horizontal="center" vertical="center"/>
    </xf>
    <xf numFmtId="2" fontId="218" fillId="0" borderId="0" xfId="0" applyNumberFormat="1" applyFont="1" applyFill="1" applyAlignment="1">
      <alignment horizontal="center" vertical="center"/>
    </xf>
    <xf numFmtId="2" fontId="218" fillId="0" borderId="0" xfId="0" applyNumberFormat="1" applyFont="1" applyFill="1" applyAlignment="1"/>
    <xf numFmtId="2" fontId="218" fillId="0" borderId="0" xfId="0" applyNumberFormat="1" applyFont="1" applyAlignment="1">
      <alignment horizontal="right" vertical="center"/>
    </xf>
    <xf numFmtId="0" fontId="197" fillId="0" borderId="0" xfId="0" applyFont="1" applyAlignment="1">
      <alignment horizontal="center" vertical="center"/>
    </xf>
    <xf numFmtId="0" fontId="196" fillId="0" borderId="0" xfId="0" applyFont="1" applyAlignment="1">
      <alignment horizontal="center" vertical="center"/>
    </xf>
    <xf numFmtId="2" fontId="206" fillId="0" borderId="0" xfId="0" applyNumberFormat="1" applyFont="1" applyFill="1" applyAlignment="1"/>
    <xf numFmtId="2" fontId="207" fillId="0" borderId="0" xfId="0" applyNumberFormat="1" applyFont="1" applyFill="1" applyAlignment="1"/>
    <xf numFmtId="2" fontId="206" fillId="0" borderId="0" xfId="0" applyNumberFormat="1" applyFont="1" applyAlignment="1">
      <alignment horizontal="right" vertical="center"/>
    </xf>
    <xf numFmtId="2" fontId="207" fillId="0" borderId="0" xfId="0" applyNumberFormat="1" applyFont="1" applyAlignment="1">
      <alignment horizontal="right" vertical="center"/>
    </xf>
    <xf numFmtId="0" fontId="195" fillId="0" borderId="0" xfId="0" applyFont="1" applyAlignment="1">
      <alignment horizontal="center" vertical="center"/>
    </xf>
    <xf numFmtId="0" fontId="194" fillId="0" borderId="0" xfId="0" applyFont="1" applyAlignment="1">
      <alignment horizontal="center" vertical="center"/>
    </xf>
    <xf numFmtId="0" fontId="193" fillId="0" borderId="0" xfId="0" applyFont="1" applyAlignment="1">
      <alignment horizontal="center" vertical="center"/>
    </xf>
    <xf numFmtId="0" fontId="192" fillId="0" borderId="0" xfId="0" applyFont="1" applyAlignment="1">
      <alignment horizontal="center" vertical="center"/>
    </xf>
    <xf numFmtId="0" fontId="191" fillId="0" borderId="0" xfId="0" applyFont="1" applyAlignment="1">
      <alignment horizontal="center" vertical="center"/>
    </xf>
    <xf numFmtId="0" fontId="190" fillId="0" borderId="0" xfId="0" applyFont="1" applyAlignment="1">
      <alignment horizontal="center" vertical="center"/>
    </xf>
    <xf numFmtId="0" fontId="189" fillId="0" borderId="0" xfId="0" applyFont="1" applyAlignment="1">
      <alignment horizontal="center" vertical="center"/>
    </xf>
    <xf numFmtId="0" fontId="188" fillId="0" borderId="0" xfId="0" applyFont="1" applyAlignment="1">
      <alignment horizontal="center" vertical="center"/>
    </xf>
    <xf numFmtId="0" fontId="187" fillId="0" borderId="0" xfId="0" applyFont="1" applyAlignment="1">
      <alignment horizontal="center" vertical="center"/>
    </xf>
    <xf numFmtId="0" fontId="186" fillId="0" borderId="0" xfId="0" applyFont="1" applyAlignment="1">
      <alignment horizontal="center" vertical="center"/>
    </xf>
    <xf numFmtId="0" fontId="185" fillId="0" borderId="0" xfId="0" applyFont="1" applyAlignment="1">
      <alignment horizontal="center" vertical="center"/>
    </xf>
    <xf numFmtId="0" fontId="184" fillId="0" borderId="0" xfId="0" applyFont="1" applyAlignment="1">
      <alignment horizontal="center" vertical="center"/>
    </xf>
    <xf numFmtId="0" fontId="183" fillId="0" borderId="0" xfId="0" applyFont="1" applyAlignment="1">
      <alignment horizontal="center" vertical="center"/>
    </xf>
    <xf numFmtId="0" fontId="182" fillId="0" borderId="0" xfId="0" applyFont="1" applyAlignment="1">
      <alignment horizontal="center" vertical="center"/>
    </xf>
    <xf numFmtId="0" fontId="181" fillId="0" borderId="0" xfId="0" applyFont="1" applyAlignment="1">
      <alignment horizontal="center" vertical="center"/>
    </xf>
    <xf numFmtId="0" fontId="180" fillId="0" borderId="0" xfId="0" applyFont="1" applyAlignment="1">
      <alignment horizontal="center" vertical="center"/>
    </xf>
    <xf numFmtId="0" fontId="179" fillId="0" borderId="0" xfId="0" applyFont="1" applyAlignment="1">
      <alignment horizontal="center" vertical="center"/>
    </xf>
    <xf numFmtId="0" fontId="178" fillId="0" borderId="0" xfId="0" applyFont="1" applyAlignment="1">
      <alignment horizontal="center" vertical="center"/>
    </xf>
    <xf numFmtId="0" fontId="177" fillId="0" borderId="0" xfId="0" applyFont="1" applyAlignment="1">
      <alignment horizontal="center" vertical="center"/>
    </xf>
    <xf numFmtId="0" fontId="176" fillId="0" borderId="0" xfId="0" applyFont="1" applyAlignment="1">
      <alignment horizontal="center" vertical="center"/>
    </xf>
    <xf numFmtId="0" fontId="175" fillId="0" borderId="0" xfId="0" applyFont="1" applyAlignment="1">
      <alignment horizontal="center"/>
    </xf>
    <xf numFmtId="0" fontId="174" fillId="0" borderId="0" xfId="0" applyFont="1" applyAlignment="1">
      <alignment horizontal="center" vertical="center"/>
    </xf>
    <xf numFmtId="0" fontId="173" fillId="0" borderId="0" xfId="0" applyFont="1" applyAlignment="1">
      <alignment horizontal="center"/>
    </xf>
    <xf numFmtId="0" fontId="173" fillId="0" borderId="0" xfId="0" applyFont="1" applyAlignment="1">
      <alignment horizontal="center" vertical="center"/>
    </xf>
    <xf numFmtId="0" fontId="172" fillId="0" borderId="0" xfId="0" applyFont="1" applyAlignment="1">
      <alignment horizontal="center" vertical="center"/>
    </xf>
    <xf numFmtId="0" fontId="172" fillId="0" borderId="0" xfId="0" applyFont="1" applyAlignment="1">
      <alignment horizontal="center"/>
    </xf>
    <xf numFmtId="0" fontId="171" fillId="0" borderId="0" xfId="0" applyFont="1" applyAlignment="1">
      <alignment horizontal="center" vertical="center"/>
    </xf>
    <xf numFmtId="0" fontId="170" fillId="0" borderId="0" xfId="0" applyFont="1" applyAlignment="1">
      <alignment horizontal="center" vertical="center"/>
    </xf>
    <xf numFmtId="0" fontId="169" fillId="0" borderId="0" xfId="0" applyFont="1" applyAlignment="1">
      <alignment horizontal="center" vertical="center"/>
    </xf>
    <xf numFmtId="0" fontId="169" fillId="0" borderId="0" xfId="0" applyFont="1" applyAlignment="1">
      <alignment horizontal="center"/>
    </xf>
    <xf numFmtId="2" fontId="220" fillId="0" borderId="0" xfId="0" applyNumberFormat="1" applyFont="1" applyFill="1" applyAlignment="1">
      <alignment horizontal="center" vertical="center"/>
    </xf>
    <xf numFmtId="2" fontId="220" fillId="0" borderId="0" xfId="0" applyNumberFormat="1" applyFont="1" applyFill="1" applyAlignment="1"/>
    <xf numFmtId="2" fontId="220" fillId="0" borderId="0" xfId="0" applyNumberFormat="1" applyFont="1" applyFill="1" applyAlignment="1">
      <alignment horizontal="right" vertical="center"/>
    </xf>
    <xf numFmtId="0" fontId="168" fillId="0" borderId="0" xfId="0" applyFont="1" applyAlignment="1">
      <alignment horizontal="center" vertical="center"/>
    </xf>
    <xf numFmtId="2" fontId="220" fillId="0" borderId="0" xfId="0" applyNumberFormat="1" applyFont="1" applyAlignment="1">
      <alignment horizontal="center" vertical="center"/>
    </xf>
    <xf numFmtId="0" fontId="167" fillId="0" borderId="0" xfId="0" applyFont="1" applyAlignment="1">
      <alignment horizontal="center" vertical="center"/>
    </xf>
    <xf numFmtId="0" fontId="166" fillId="0" borderId="0" xfId="0" applyFont="1" applyAlignment="1">
      <alignment horizontal="center" vertical="center"/>
    </xf>
    <xf numFmtId="0" fontId="165" fillId="0" borderId="0" xfId="0" applyFont="1" applyAlignment="1">
      <alignment horizontal="center" vertical="center"/>
    </xf>
    <xf numFmtId="2" fontId="206" fillId="0" borderId="0" xfId="0" applyNumberFormat="1" applyFont="1" applyFill="1" applyAlignment="1">
      <alignment horizontal="right" vertical="center"/>
    </xf>
    <xf numFmtId="0" fontId="164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62" fillId="0" borderId="0" xfId="0" applyFont="1" applyAlignment="1">
      <alignment horizontal="center" vertical="center"/>
    </xf>
    <xf numFmtId="0" fontId="161" fillId="0" borderId="0" xfId="0" applyFont="1" applyAlignment="1">
      <alignment horizontal="center" vertical="center"/>
    </xf>
    <xf numFmtId="0" fontId="160" fillId="0" borderId="0" xfId="0" applyFont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58" fillId="0" borderId="0" xfId="0" applyFont="1" applyAlignment="1">
      <alignment horizontal="center" vertical="center"/>
    </xf>
    <xf numFmtId="0" fontId="157" fillId="0" borderId="0" xfId="0" applyFont="1" applyAlignment="1">
      <alignment horizontal="center" vertical="center"/>
    </xf>
    <xf numFmtId="0" fontId="156" fillId="0" borderId="0" xfId="0" applyFont="1" applyAlignment="1">
      <alignment horizontal="center" vertical="center"/>
    </xf>
    <xf numFmtId="0" fontId="155" fillId="0" borderId="0" xfId="0" applyFont="1" applyAlignment="1">
      <alignment horizontal="center" vertical="center"/>
    </xf>
    <xf numFmtId="0" fontId="154" fillId="0" borderId="0" xfId="0" applyFont="1" applyAlignment="1">
      <alignment horizontal="center" vertical="center"/>
    </xf>
    <xf numFmtId="0" fontId="153" fillId="0" borderId="0" xfId="0" applyFont="1" applyAlignment="1">
      <alignment horizontal="center" vertical="center"/>
    </xf>
    <xf numFmtId="0" fontId="152" fillId="0" borderId="0" xfId="0" applyFont="1" applyAlignment="1">
      <alignment horizontal="center" vertical="center"/>
    </xf>
    <xf numFmtId="0" fontId="151" fillId="0" borderId="0" xfId="0" applyFont="1" applyAlignment="1">
      <alignment horizontal="center" vertical="center"/>
    </xf>
    <xf numFmtId="0" fontId="150" fillId="0" borderId="0" xfId="0" applyFont="1" applyAlignment="1">
      <alignment horizontal="center" vertical="center"/>
    </xf>
    <xf numFmtId="0" fontId="149" fillId="0" borderId="0" xfId="0" applyFont="1" applyAlignment="1">
      <alignment horizontal="center" vertical="center"/>
    </xf>
    <xf numFmtId="0" fontId="149" fillId="0" borderId="0" xfId="0" applyFont="1" applyAlignment="1">
      <alignment horizontal="center"/>
    </xf>
    <xf numFmtId="0" fontId="148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45" fillId="0" borderId="0" xfId="0" applyFont="1" applyAlignment="1">
      <alignment horizontal="center" vertical="center"/>
    </xf>
    <xf numFmtId="0" fontId="144" fillId="0" borderId="0" xfId="0" applyFont="1" applyAlignment="1">
      <alignment horizontal="center" vertical="center"/>
    </xf>
    <xf numFmtId="0" fontId="143" fillId="0" borderId="0" xfId="0" applyFont="1" applyAlignment="1">
      <alignment horizontal="center"/>
    </xf>
    <xf numFmtId="0" fontId="142" fillId="0" borderId="0" xfId="0" applyFont="1" applyAlignment="1">
      <alignment horizontal="center" vertical="center"/>
    </xf>
    <xf numFmtId="0" fontId="141" fillId="0" borderId="0" xfId="0" applyFont="1" applyAlignment="1">
      <alignment horizontal="center" vertical="center"/>
    </xf>
    <xf numFmtId="0" fontId="141" fillId="0" borderId="0" xfId="0" applyFont="1" applyAlignment="1">
      <alignment horizontal="center"/>
    </xf>
    <xf numFmtId="0" fontId="140" fillId="0" borderId="0" xfId="0" applyFont="1" applyAlignment="1">
      <alignment horizontal="center" vertical="center"/>
    </xf>
    <xf numFmtId="0" fontId="139" fillId="0" borderId="0" xfId="0" applyFont="1" applyAlignment="1">
      <alignment horizontal="center" vertical="center"/>
    </xf>
    <xf numFmtId="0" fontId="139" fillId="0" borderId="0" xfId="0" applyFont="1" applyAlignment="1">
      <alignment horizontal="center"/>
    </xf>
    <xf numFmtId="0" fontId="138" fillId="0" borderId="0" xfId="0" applyFont="1" applyAlignment="1">
      <alignment horizontal="center" vertical="center"/>
    </xf>
    <xf numFmtId="0" fontId="137" fillId="0" borderId="0" xfId="0" applyFont="1" applyAlignment="1">
      <alignment horizontal="center" vertical="center"/>
    </xf>
    <xf numFmtId="0" fontId="136" fillId="0" borderId="0" xfId="0" applyFont="1" applyAlignment="1">
      <alignment horizontal="center"/>
    </xf>
    <xf numFmtId="0" fontId="136" fillId="0" borderId="0" xfId="0" applyFont="1" applyAlignment="1">
      <alignment horizontal="center" vertical="center"/>
    </xf>
    <xf numFmtId="0" fontId="135" fillId="0" borderId="0" xfId="0" applyFont="1" applyAlignment="1">
      <alignment horizontal="center" vertical="center"/>
    </xf>
    <xf numFmtId="0" fontId="134" fillId="0" borderId="0" xfId="0" applyFont="1" applyAlignment="1">
      <alignment horizontal="center"/>
    </xf>
    <xf numFmtId="0" fontId="134" fillId="0" borderId="0" xfId="0" applyFont="1" applyAlignment="1">
      <alignment horizontal="center" vertical="center"/>
    </xf>
    <xf numFmtId="0" fontId="133" fillId="0" borderId="0" xfId="0" applyFont="1" applyAlignment="1">
      <alignment horizontal="center" vertical="center"/>
    </xf>
    <xf numFmtId="0" fontId="132" fillId="0" borderId="0" xfId="0" applyFont="1" applyAlignment="1">
      <alignment horizontal="center" vertical="center"/>
    </xf>
    <xf numFmtId="0" fontId="131" fillId="0" borderId="0" xfId="0" applyFont="1" applyAlignment="1">
      <alignment horizontal="center" vertical="center"/>
    </xf>
    <xf numFmtId="0" fontId="130" fillId="0" borderId="0" xfId="0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9" fillId="0" borderId="0" xfId="0" applyFont="1" applyAlignment="1">
      <alignment horizontal="center"/>
    </xf>
    <xf numFmtId="0" fontId="128" fillId="0" borderId="0" xfId="0" applyFont="1" applyAlignment="1">
      <alignment horizontal="center" vertical="center"/>
    </xf>
    <xf numFmtId="0" fontId="127" fillId="0" borderId="0" xfId="0" applyFont="1" applyAlignment="1">
      <alignment horizontal="center" vertical="center"/>
    </xf>
    <xf numFmtId="0" fontId="126" fillId="0" borderId="0" xfId="0" applyFont="1" applyAlignment="1">
      <alignment horizontal="center"/>
    </xf>
    <xf numFmtId="0" fontId="125" fillId="0" borderId="0" xfId="0" applyFont="1" applyAlignment="1">
      <alignment horizontal="center" vertical="center"/>
    </xf>
    <xf numFmtId="0" fontId="124" fillId="0" borderId="0" xfId="0" applyFont="1" applyAlignment="1">
      <alignment horizontal="center" vertical="center"/>
    </xf>
    <xf numFmtId="0" fontId="123" fillId="0" borderId="0" xfId="0" applyFont="1" applyAlignment="1">
      <alignment horizontal="center" vertical="center"/>
    </xf>
    <xf numFmtId="0" fontId="122" fillId="0" borderId="0" xfId="0" applyFont="1" applyAlignment="1">
      <alignment horizontal="center"/>
    </xf>
    <xf numFmtId="0" fontId="122" fillId="0" borderId="0" xfId="0" applyFont="1" applyAlignment="1">
      <alignment horizontal="center" vertical="center"/>
    </xf>
    <xf numFmtId="0" fontId="121" fillId="0" borderId="0" xfId="0" applyFont="1" applyAlignment="1">
      <alignment horizontal="center"/>
    </xf>
    <xf numFmtId="0" fontId="121" fillId="0" borderId="0" xfId="0" applyFont="1" applyAlignment="1">
      <alignment horizontal="center" vertical="center"/>
    </xf>
    <xf numFmtId="0" fontId="120" fillId="0" borderId="0" xfId="0" applyFont="1" applyAlignment="1">
      <alignment horizontal="center" vertical="center"/>
    </xf>
    <xf numFmtId="0" fontId="119" fillId="0" borderId="0" xfId="0" applyFont="1" applyAlignment="1">
      <alignment horizontal="center" vertical="center"/>
    </xf>
    <xf numFmtId="0" fontId="118" fillId="0" borderId="0" xfId="0" applyFont="1" applyAlignment="1">
      <alignment horizontal="center" vertical="center"/>
    </xf>
    <xf numFmtId="0" fontId="117" fillId="0" borderId="0" xfId="0" applyFont="1" applyAlignment="1">
      <alignment horizontal="center" vertical="center"/>
    </xf>
    <xf numFmtId="0" fontId="116" fillId="0" borderId="0" xfId="0" applyFont="1" applyAlignment="1">
      <alignment horizontal="center" vertical="center"/>
    </xf>
    <xf numFmtId="0" fontId="115" fillId="0" borderId="0" xfId="0" applyFont="1" applyAlignment="1">
      <alignment horizontal="center" vertical="center"/>
    </xf>
    <xf numFmtId="0" fontId="114" fillId="0" borderId="0" xfId="0" applyFont="1" applyAlignment="1">
      <alignment horizontal="center" vertical="center"/>
    </xf>
    <xf numFmtId="0" fontId="113" fillId="0" borderId="0" xfId="0" applyFont="1" applyAlignment="1">
      <alignment horizontal="center" vertical="center"/>
    </xf>
    <xf numFmtId="0" fontId="112" fillId="0" borderId="0" xfId="0" applyFont="1" applyAlignment="1">
      <alignment horizontal="center"/>
    </xf>
    <xf numFmtId="0" fontId="111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09" fillId="0" borderId="0" xfId="0" applyFont="1" applyAlignment="1">
      <alignment horizontal="center"/>
    </xf>
    <xf numFmtId="0" fontId="108" fillId="0" borderId="0" xfId="0" applyFont="1" applyAlignment="1">
      <alignment horizontal="center" vertical="center"/>
    </xf>
    <xf numFmtId="0" fontId="206" fillId="0" borderId="0" xfId="0" applyFont="1"/>
    <xf numFmtId="0" fontId="107" fillId="0" borderId="0" xfId="0" applyFont="1" applyAlignment="1">
      <alignment horizontal="center" vertical="center"/>
    </xf>
    <xf numFmtId="0" fontId="106" fillId="0" borderId="0" xfId="0" applyFont="1" applyAlignment="1">
      <alignment horizontal="center" vertical="center"/>
    </xf>
    <xf numFmtId="0" fontId="105" fillId="0" borderId="0" xfId="0" applyFont="1" applyAlignment="1">
      <alignment horizontal="center"/>
    </xf>
    <xf numFmtId="0" fontId="105" fillId="0" borderId="0" xfId="0" applyFont="1" applyAlignment="1">
      <alignment horizontal="center" vertical="center"/>
    </xf>
    <xf numFmtId="0" fontId="104" fillId="0" borderId="0" xfId="0" applyFont="1" applyAlignment="1">
      <alignment horizontal="center" vertical="center"/>
    </xf>
    <xf numFmtId="0" fontId="103" fillId="0" borderId="0" xfId="0" applyFont="1" applyAlignment="1">
      <alignment horizontal="center" vertical="center"/>
    </xf>
    <xf numFmtId="0" fontId="102" fillId="0" borderId="0" xfId="0" applyFont="1" applyAlignment="1">
      <alignment horizontal="center" vertical="center"/>
    </xf>
    <xf numFmtId="0" fontId="101" fillId="0" borderId="0" xfId="0" applyFont="1" applyAlignment="1">
      <alignment horizontal="center" vertical="center"/>
    </xf>
    <xf numFmtId="0" fontId="101" fillId="0" borderId="0" xfId="0" applyFont="1" applyAlignment="1">
      <alignment horizontal="center"/>
    </xf>
    <xf numFmtId="0" fontId="100" fillId="0" borderId="0" xfId="0" applyFont="1" applyAlignment="1">
      <alignment horizontal="center" vertical="center"/>
    </xf>
    <xf numFmtId="0" fontId="99" fillId="0" borderId="0" xfId="0" applyFont="1" applyAlignment="1">
      <alignment horizontal="center" vertical="center"/>
    </xf>
    <xf numFmtId="0" fontId="98" fillId="0" borderId="0" xfId="0" applyFont="1" applyAlignment="1">
      <alignment horizontal="center" vertical="center"/>
    </xf>
    <xf numFmtId="0" fontId="97" fillId="0" borderId="0" xfId="0" applyFont="1" applyAlignment="1">
      <alignment horizontal="center" vertical="center"/>
    </xf>
    <xf numFmtId="0" fontId="96" fillId="0" borderId="0" xfId="0" applyFont="1" applyAlignment="1">
      <alignment horizontal="center" vertical="center"/>
    </xf>
    <xf numFmtId="0" fontId="95" fillId="0" borderId="0" xfId="0" applyFont="1" applyAlignment="1">
      <alignment horizontal="center" vertical="center"/>
    </xf>
    <xf numFmtId="0" fontId="94" fillId="0" borderId="0" xfId="0" applyFont="1" applyAlignment="1">
      <alignment horizontal="center" vertical="center"/>
    </xf>
    <xf numFmtId="0" fontId="93" fillId="0" borderId="0" xfId="0" applyFont="1" applyAlignment="1">
      <alignment horizontal="center" vertical="center"/>
    </xf>
    <xf numFmtId="0" fontId="92" fillId="0" borderId="0" xfId="0" applyFont="1" applyAlignment="1">
      <alignment horizontal="center" vertical="center"/>
    </xf>
    <xf numFmtId="0" fontId="91" fillId="0" borderId="0" xfId="0" applyFont="1" applyAlignment="1">
      <alignment horizontal="center" vertical="center"/>
    </xf>
    <xf numFmtId="0" fontId="90" fillId="0" borderId="0" xfId="0" applyFont="1" applyAlignment="1">
      <alignment horizontal="center" vertical="center"/>
    </xf>
    <xf numFmtId="0" fontId="89" fillId="0" borderId="0" xfId="0" applyFont="1" applyAlignment="1">
      <alignment horizontal="center" vertical="center"/>
    </xf>
    <xf numFmtId="0" fontId="88" fillId="0" borderId="0" xfId="0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2" fontId="206" fillId="0" borderId="0" xfId="0" applyNumberFormat="1" applyFont="1" applyFill="1" applyAlignment="1">
      <alignment horizontal="right"/>
    </xf>
    <xf numFmtId="0" fontId="86" fillId="0" borderId="0" xfId="0" applyFont="1" applyAlignment="1">
      <alignment horizontal="center" vertical="center"/>
    </xf>
    <xf numFmtId="0" fontId="85" fillId="0" borderId="0" xfId="0" applyFont="1" applyAlignment="1">
      <alignment horizontal="center"/>
    </xf>
    <xf numFmtId="0" fontId="84" fillId="0" borderId="0" xfId="0" applyFont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82" fillId="0" borderId="0" xfId="0" applyFont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80" fillId="0" borderId="0" xfId="0" applyFont="1" applyAlignment="1">
      <alignment horizontal="center" vertical="center"/>
    </xf>
    <xf numFmtId="0" fontId="79" fillId="0" borderId="0" xfId="0" applyFont="1" applyAlignment="1">
      <alignment horizontal="center"/>
    </xf>
    <xf numFmtId="0" fontId="78" fillId="0" borderId="0" xfId="0" applyFont="1" applyAlignment="1">
      <alignment horizontal="center" vertical="center"/>
    </xf>
    <xf numFmtId="0" fontId="77" fillId="0" borderId="0" xfId="0" applyFont="1" applyAlignment="1">
      <alignment horizontal="center" vertical="center"/>
    </xf>
    <xf numFmtId="0" fontId="76" fillId="0" borderId="0" xfId="0" applyFont="1" applyAlignment="1">
      <alignment horizontal="center" vertical="center"/>
    </xf>
    <xf numFmtId="0" fontId="75" fillId="0" borderId="0" xfId="0" applyFont="1" applyAlignment="1">
      <alignment horizontal="center" vertical="center"/>
    </xf>
    <xf numFmtId="0" fontId="74" fillId="0" borderId="0" xfId="0" applyFont="1" applyAlignment="1">
      <alignment horizontal="center" vertical="center"/>
    </xf>
    <xf numFmtId="0" fontId="73" fillId="0" borderId="0" xfId="0" applyFont="1" applyAlignment="1">
      <alignment horizontal="center"/>
    </xf>
    <xf numFmtId="0" fontId="73" fillId="0" borderId="0" xfId="0" applyFont="1" applyAlignment="1">
      <alignment horizontal="center" vertical="center"/>
    </xf>
    <xf numFmtId="0" fontId="72" fillId="0" borderId="0" xfId="0" applyFont="1" applyAlignment="1">
      <alignment horizontal="center" vertical="center"/>
    </xf>
    <xf numFmtId="0" fontId="71" fillId="0" borderId="0" xfId="0" applyFont="1" applyAlignment="1">
      <alignment horizontal="center" vertical="center"/>
    </xf>
    <xf numFmtId="0" fontId="70" fillId="0" borderId="0" xfId="0" applyFont="1" applyAlignment="1">
      <alignment horizontal="center" vertical="center"/>
    </xf>
    <xf numFmtId="0" fontId="69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0" fontId="67" fillId="0" borderId="0" xfId="0" applyFont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3" fillId="0" borderId="0" xfId="0" applyFont="1" applyAlignment="1">
      <alignment horizontal="center"/>
    </xf>
    <xf numFmtId="0" fontId="62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2" fontId="207" fillId="0" borderId="0" xfId="0" applyNumberFormat="1" applyFont="1" applyFill="1" applyAlignment="1">
      <alignment horizontal="right"/>
    </xf>
    <xf numFmtId="0" fontId="58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applyFont="1" applyAlignment="1">
      <alignment horizontal="center"/>
    </xf>
    <xf numFmtId="0" fontId="56" fillId="0" borderId="0" xfId="0" applyFont="1" applyAlignment="1">
      <alignment horizontal="center" vertical="center"/>
    </xf>
    <xf numFmtId="0" fontId="55" fillId="0" borderId="0" xfId="0" applyFont="1" applyAlignment="1">
      <alignment horizontal="center" vertical="center"/>
    </xf>
    <xf numFmtId="0" fontId="54" fillId="0" borderId="0" xfId="0" applyFont="1" applyAlignment="1">
      <alignment horizontal="center" vertical="center"/>
    </xf>
    <xf numFmtId="0" fontId="53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/>
    </xf>
    <xf numFmtId="0" fontId="52" fillId="0" borderId="0" xfId="0" applyFont="1" applyAlignment="1">
      <alignment horizontal="center"/>
    </xf>
    <xf numFmtId="0" fontId="51" fillId="0" borderId="0" xfId="0" applyFont="1" applyAlignment="1">
      <alignment horizontal="center" vertical="center"/>
    </xf>
    <xf numFmtId="0" fontId="50" fillId="0" borderId="0" xfId="0" applyFont="1" applyAlignment="1">
      <alignment horizontal="center" vertical="center"/>
    </xf>
    <xf numFmtId="0" fontId="49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64" fontId="212" fillId="8" borderId="2" xfId="0" applyNumberFormat="1" applyFont="1" applyFill="1" applyBorder="1" applyAlignment="1">
      <alignment vertical="center"/>
    </xf>
    <xf numFmtId="164" fontId="212" fillId="8" borderId="6" xfId="0" applyNumberFormat="1" applyFont="1" applyFill="1" applyBorder="1" applyAlignment="1">
      <alignment vertical="center"/>
    </xf>
    <xf numFmtId="164" fontId="212" fillId="8" borderId="4" xfId="0" applyNumberFormat="1" applyFont="1" applyFill="1" applyBorder="1" applyAlignment="1">
      <alignment vertical="center"/>
    </xf>
    <xf numFmtId="2" fontId="216" fillId="4" borderId="9" xfId="0" applyNumberFormat="1" applyFont="1" applyFill="1" applyBorder="1" applyAlignment="1">
      <alignment horizontal="left" vertical="center"/>
    </xf>
    <xf numFmtId="2" fontId="216" fillId="4" borderId="5" xfId="0" applyNumberFormat="1" applyFont="1" applyFill="1" applyBorder="1" applyAlignment="1">
      <alignment horizontal="left" vertical="center"/>
    </xf>
    <xf numFmtId="2" fontId="216" fillId="4" borderId="8" xfId="0" applyNumberFormat="1" applyFont="1" applyFill="1" applyBorder="1" applyAlignment="1">
      <alignment horizontal="left" vertical="center"/>
    </xf>
    <xf numFmtId="164" fontId="202" fillId="8" borderId="2" xfId="0" applyNumberFormat="1" applyFont="1" applyFill="1" applyBorder="1" applyAlignment="1">
      <alignment vertical="center"/>
    </xf>
    <xf numFmtId="164" fontId="202" fillId="8" borderId="4" xfId="0" applyNumberFormat="1" applyFont="1" applyFill="1" applyBorder="1" applyAlignment="1">
      <alignment vertical="center"/>
    </xf>
    <xf numFmtId="0" fontId="0" fillId="4" borderId="0" xfId="0" applyFont="1" applyFill="1" applyAlignment="1"/>
    <xf numFmtId="2" fontId="205" fillId="8" borderId="5" xfId="0" applyNumberFormat="1" applyFont="1" applyFill="1" applyBorder="1" applyAlignment="1">
      <alignment horizontal="left" vertical="center"/>
    </xf>
    <xf numFmtId="166" fontId="204" fillId="3" borderId="0" xfId="0" applyNumberFormat="1" applyFont="1" applyFill="1" applyBorder="1" applyAlignment="1">
      <alignment horizontal="center" vertical="center"/>
    </xf>
    <xf numFmtId="2" fontId="204" fillId="3" borderId="0" xfId="0" applyNumberFormat="1" applyFont="1" applyFill="1" applyBorder="1" applyAlignment="1">
      <alignment horizontal="center" vertical="center"/>
    </xf>
    <xf numFmtId="2" fontId="203" fillId="3" borderId="10" xfId="0" applyNumberFormat="1" applyFont="1" applyFill="1" applyBorder="1" applyAlignment="1">
      <alignment horizontal="center" vertical="center"/>
    </xf>
    <xf numFmtId="164" fontId="202" fillId="4" borderId="0" xfId="0" applyNumberFormat="1" applyFont="1" applyFill="1" applyBorder="1" applyAlignment="1">
      <alignment vertical="center"/>
    </xf>
    <xf numFmtId="0" fontId="0" fillId="4" borderId="0" xfId="0" applyFont="1" applyFill="1" applyBorder="1" applyAlignment="1"/>
    <xf numFmtId="0" fontId="203" fillId="3" borderId="0" xfId="0" applyNumberFormat="1" applyFont="1" applyFill="1" applyBorder="1" applyAlignment="1">
      <alignment horizontal="center" vertical="center"/>
    </xf>
    <xf numFmtId="164" fontId="202" fillId="8" borderId="0" xfId="0" applyNumberFormat="1" applyFont="1" applyFill="1" applyBorder="1" applyAlignment="1">
      <alignment vertical="center"/>
    </xf>
    <xf numFmtId="164" fontId="202" fillId="8" borderId="6" xfId="0" applyNumberFormat="1" applyFont="1" applyFill="1" applyBorder="1" applyAlignment="1">
      <alignment vertical="center"/>
    </xf>
    <xf numFmtId="2" fontId="205" fillId="8" borderId="8" xfId="0" applyNumberFormat="1" applyFont="1" applyFill="1" applyBorder="1" applyAlignment="1">
      <alignment horizontal="left" vertical="center"/>
    </xf>
    <xf numFmtId="164" fontId="202" fillId="8" borderId="4" xfId="0" applyNumberFormat="1" applyFont="1" applyFill="1" applyBorder="1" applyAlignment="1">
      <alignment horizontal="center" vertical="center"/>
    </xf>
    <xf numFmtId="164" fontId="202" fillId="4" borderId="0" xfId="0" applyNumberFormat="1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39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2" fontId="221" fillId="0" borderId="0" xfId="0" applyNumberFormat="1" applyFont="1" applyAlignment="1">
      <alignment horizontal="center" vertical="center"/>
    </xf>
    <xf numFmtId="0" fontId="34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2" fontId="205" fillId="8" borderId="11" xfId="0" applyNumberFormat="1" applyFont="1" applyFill="1" applyBorder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06" fillId="0" borderId="0" xfId="0" applyNumberFormat="1" applyFont="1" applyFill="1" applyAlignment="1">
      <alignment horizontal="center"/>
    </xf>
    <xf numFmtId="2" fontId="207" fillId="0" borderId="0" xfId="0" applyNumberFormat="1" applyFont="1" applyFill="1" applyAlignment="1">
      <alignment horizontal="center"/>
    </xf>
    <xf numFmtId="164" fontId="210" fillId="8" borderId="4" xfId="0" applyNumberFormat="1" applyFont="1" applyFill="1" applyBorder="1" applyAlignment="1">
      <alignment vertical="center"/>
    </xf>
    <xf numFmtId="164" fontId="210" fillId="8" borderId="7" xfId="0" applyNumberFormat="1" applyFont="1" applyFill="1" applyBorder="1" applyAlignment="1">
      <alignment vertical="center"/>
    </xf>
    <xf numFmtId="164" fontId="213" fillId="8" borderId="4" xfId="0" applyNumberFormat="1" applyFont="1" applyFill="1" applyBorder="1" applyAlignment="1">
      <alignment vertical="center"/>
    </xf>
    <xf numFmtId="164" fontId="213" fillId="8" borderId="7" xfId="0" applyNumberFormat="1" applyFont="1" applyFill="1" applyBorder="1" applyAlignment="1">
      <alignment vertical="center"/>
    </xf>
  </cellXfs>
  <cellStyles count="1">
    <cellStyle name="Normal" xfId="0" builtinId="0"/>
  </cellStyles>
  <dxfs count="79"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9" defaultPivotStyle="PivotStyleLight16"/>
  <colors>
    <mruColors>
      <color rgb="FF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247650</xdr:colOff>
      <xdr:row>1</xdr:row>
      <xdr:rowOff>942975</xdr:rowOff>
    </xdr:to>
    <xdr:pic>
      <xdr:nvPicPr>
        <xdr:cNvPr id="4" name="Picture 3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50" cy="1428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323849</xdr:colOff>
      <xdr:row>2</xdr:row>
      <xdr:rowOff>0</xdr:rowOff>
    </xdr:to>
    <xdr:pic>
      <xdr:nvPicPr>
        <xdr:cNvPr id="5" name="Picture 4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382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638174</xdr:colOff>
      <xdr:row>2</xdr:row>
      <xdr:rowOff>0</xdr:rowOff>
    </xdr:to>
    <xdr:pic>
      <xdr:nvPicPr>
        <xdr:cNvPr id="9" name="Picture 8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3825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1114424</xdr:colOff>
      <xdr:row>1</xdr:row>
      <xdr:rowOff>790575</xdr:rowOff>
    </xdr:to>
    <xdr:pic>
      <xdr:nvPicPr>
        <xdr:cNvPr id="3" name="Picture 2" descr="FZE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67149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04"/>
  <sheetViews>
    <sheetView workbookViewId="0">
      <selection activeCell="P19" sqref="P19"/>
    </sheetView>
  </sheetViews>
  <sheetFormatPr defaultColWidth="9.140625" defaultRowHeight="15"/>
  <cols>
    <col min="1" max="1" width="23.42578125" customWidth="1"/>
    <col min="2" max="2" width="15.5703125" customWidth="1"/>
    <col min="3" max="3" width="15.28515625" customWidth="1"/>
    <col min="4" max="4" width="14" customWidth="1"/>
    <col min="7" max="7" width="9.28515625" bestFit="1" customWidth="1"/>
    <col min="8" max="8" width="10.28515625" bestFit="1" customWidth="1"/>
    <col min="10" max="10" width="18" customWidth="1"/>
  </cols>
  <sheetData>
    <row r="1" spans="1:16" ht="38.25" customHeight="1">
      <c r="A1" s="40" t="s">
        <v>0</v>
      </c>
      <c r="B1" s="41"/>
      <c r="C1" s="41"/>
      <c r="D1" s="41"/>
      <c r="E1" s="41"/>
      <c r="F1" s="42"/>
      <c r="G1" s="42"/>
      <c r="H1" s="41"/>
      <c r="I1" s="292"/>
      <c r="J1" s="288"/>
      <c r="K1" s="48"/>
      <c r="L1" s="48"/>
      <c r="M1" s="48"/>
      <c r="N1" s="48"/>
      <c r="O1" s="48"/>
      <c r="P1" s="48"/>
    </row>
    <row r="2" spans="1:16" ht="75" customHeight="1">
      <c r="A2" s="43"/>
      <c r="B2" s="44"/>
      <c r="C2" s="44"/>
      <c r="D2" s="291"/>
      <c r="E2" s="45"/>
      <c r="F2" s="46"/>
      <c r="G2" s="46"/>
      <c r="H2" s="45"/>
      <c r="I2" s="292"/>
      <c r="J2" s="288"/>
    </row>
    <row r="3" spans="1:16">
      <c r="A3" s="6" t="s">
        <v>1</v>
      </c>
      <c r="B3" s="7" t="s">
        <v>2</v>
      </c>
      <c r="C3" s="7" t="s">
        <v>3</v>
      </c>
      <c r="D3" s="8" t="s">
        <v>4</v>
      </c>
      <c r="E3" s="8" t="s">
        <v>5</v>
      </c>
      <c r="F3" s="9" t="s">
        <v>6</v>
      </c>
      <c r="G3" s="9" t="s">
        <v>6</v>
      </c>
      <c r="H3" s="10" t="s">
        <v>7</v>
      </c>
      <c r="I3" s="283" t="s">
        <v>7</v>
      </c>
      <c r="J3" s="284" t="s">
        <v>8</v>
      </c>
    </row>
    <row r="4" spans="1:16">
      <c r="A4" s="11"/>
      <c r="B4" s="12"/>
      <c r="C4" s="12"/>
      <c r="D4" s="13"/>
      <c r="E4" s="13"/>
      <c r="F4" s="14" t="s">
        <v>9</v>
      </c>
      <c r="G4" s="72" t="s">
        <v>34</v>
      </c>
      <c r="H4" s="12" t="s">
        <v>10</v>
      </c>
      <c r="I4" s="73" t="s">
        <v>35</v>
      </c>
      <c r="J4" s="28" t="s">
        <v>11</v>
      </c>
    </row>
    <row r="5" spans="1:16" s="1" customFormat="1" ht="15.75">
      <c r="A5" s="281"/>
      <c r="B5" s="281"/>
      <c r="C5" s="281"/>
      <c r="D5" s="281" t="s">
        <v>12</v>
      </c>
      <c r="E5" s="281"/>
      <c r="F5" s="281"/>
      <c r="G5" s="281"/>
      <c r="H5" s="281"/>
      <c r="I5" s="281"/>
      <c r="J5" s="303"/>
      <c r="K5"/>
      <c r="L5"/>
    </row>
    <row r="6" spans="1:16" s="1" customFormat="1" ht="14.25" customHeight="1">
      <c r="A6" s="23"/>
      <c r="B6" s="24"/>
      <c r="C6" s="24"/>
      <c r="D6" s="24"/>
      <c r="E6" s="24"/>
      <c r="F6" s="25"/>
      <c r="G6" s="25"/>
      <c r="H6" s="47"/>
      <c r="I6" s="47"/>
      <c r="J6" s="47"/>
    </row>
    <row r="7" spans="1:16" s="1" customFormat="1" ht="14.25" customHeight="1">
      <c r="A7" s="23"/>
      <c r="B7" s="24"/>
      <c r="C7" s="24"/>
      <c r="D7" s="24"/>
      <c r="E7" s="24"/>
      <c r="F7" s="25"/>
      <c r="G7" s="25"/>
      <c r="H7" s="47"/>
      <c r="I7" s="47"/>
      <c r="J7" s="47"/>
    </row>
    <row r="8" spans="1:16" ht="15" customHeight="1">
      <c r="A8" s="15">
        <v>45919</v>
      </c>
      <c r="B8" s="333" t="s">
        <v>23</v>
      </c>
      <c r="C8" s="332" t="s">
        <v>14</v>
      </c>
      <c r="D8" s="16">
        <v>100000</v>
      </c>
      <c r="E8" s="16">
        <v>2.3001</v>
      </c>
      <c r="F8" s="21">
        <v>0</v>
      </c>
      <c r="G8" s="21">
        <v>0</v>
      </c>
      <c r="H8" s="18">
        <v>0</v>
      </c>
      <c r="I8" s="18">
        <v>0</v>
      </c>
      <c r="J8" s="18">
        <v>0</v>
      </c>
    </row>
    <row r="9" spans="1:16" ht="15" customHeight="1">
      <c r="A9" s="15">
        <v>45918</v>
      </c>
      <c r="B9" s="333" t="s">
        <v>28</v>
      </c>
      <c r="C9" s="333" t="s">
        <v>14</v>
      </c>
      <c r="D9" s="16">
        <v>100000</v>
      </c>
      <c r="E9" s="16">
        <v>1.6262000000000001</v>
      </c>
      <c r="F9" s="21">
        <v>1.6312</v>
      </c>
      <c r="G9" s="21">
        <v>0</v>
      </c>
      <c r="H9" s="19">
        <v>-500</v>
      </c>
      <c r="I9" s="19">
        <v>0</v>
      </c>
      <c r="J9" s="19">
        <v>-500</v>
      </c>
    </row>
    <row r="10" spans="1:16" ht="15" customHeight="1">
      <c r="A10" s="15">
        <v>45917</v>
      </c>
      <c r="B10" s="333" t="s">
        <v>31</v>
      </c>
      <c r="C10" s="333" t="s">
        <v>17</v>
      </c>
      <c r="D10" s="16">
        <v>1000</v>
      </c>
      <c r="E10" s="16">
        <v>146.59</v>
      </c>
      <c r="F10" s="21">
        <v>145.99</v>
      </c>
      <c r="G10" s="21">
        <v>0</v>
      </c>
      <c r="H10" s="19">
        <v>-600</v>
      </c>
      <c r="I10" s="19">
        <v>0</v>
      </c>
      <c r="J10" s="19">
        <v>-600</v>
      </c>
    </row>
    <row r="11" spans="1:16" ht="15" customHeight="1">
      <c r="A11" s="15">
        <v>45916</v>
      </c>
      <c r="B11" s="333" t="s">
        <v>21</v>
      </c>
      <c r="C11" s="333" t="s">
        <v>17</v>
      </c>
      <c r="D11" s="16">
        <v>100000</v>
      </c>
      <c r="E11" s="16">
        <v>1.7669999999999999</v>
      </c>
      <c r="F11" s="21">
        <v>1.772</v>
      </c>
      <c r="G11" s="21">
        <v>0</v>
      </c>
      <c r="H11" s="18">
        <v>500</v>
      </c>
      <c r="I11" s="18">
        <v>0</v>
      </c>
      <c r="J11" s="18">
        <v>500</v>
      </c>
    </row>
    <row r="12" spans="1:16" ht="15" customHeight="1">
      <c r="A12" s="15">
        <v>45912</v>
      </c>
      <c r="B12" s="332" t="s">
        <v>20</v>
      </c>
      <c r="C12" s="332" t="s">
        <v>14</v>
      </c>
      <c r="D12" s="16">
        <v>1000</v>
      </c>
      <c r="E12" s="16">
        <v>200</v>
      </c>
      <c r="F12" s="21">
        <v>199.5</v>
      </c>
      <c r="G12" s="21">
        <v>0</v>
      </c>
      <c r="H12" s="18">
        <v>500</v>
      </c>
      <c r="I12" s="18">
        <v>0</v>
      </c>
      <c r="J12" s="18">
        <v>500</v>
      </c>
    </row>
    <row r="13" spans="1:16" ht="15" customHeight="1">
      <c r="A13" s="15">
        <v>45911</v>
      </c>
      <c r="B13" s="332" t="s">
        <v>51</v>
      </c>
      <c r="C13" s="332" t="s">
        <v>17</v>
      </c>
      <c r="D13" s="16">
        <v>100000</v>
      </c>
      <c r="E13" s="16">
        <v>1.9718</v>
      </c>
      <c r="F13" s="21">
        <v>1.9658</v>
      </c>
      <c r="G13" s="21">
        <v>0</v>
      </c>
      <c r="H13" s="19">
        <v>-600</v>
      </c>
      <c r="I13" s="19">
        <v>0</v>
      </c>
      <c r="J13" s="19">
        <v>-600</v>
      </c>
    </row>
    <row r="14" spans="1:16" ht="15" customHeight="1">
      <c r="A14" s="15">
        <v>45910</v>
      </c>
      <c r="B14" s="332" t="s">
        <v>52</v>
      </c>
      <c r="C14" s="332" t="s">
        <v>14</v>
      </c>
      <c r="D14" s="16">
        <v>100000</v>
      </c>
      <c r="E14" s="16">
        <v>1.3532</v>
      </c>
      <c r="F14" s="21">
        <v>1.3482000000000001</v>
      </c>
      <c r="G14" s="21">
        <v>0</v>
      </c>
      <c r="H14" s="19">
        <v>-500</v>
      </c>
      <c r="I14" s="19">
        <v>0</v>
      </c>
      <c r="J14" s="19">
        <v>-500</v>
      </c>
    </row>
    <row r="15" spans="1:16" ht="15" customHeight="1">
      <c r="A15" s="15">
        <v>45909</v>
      </c>
      <c r="B15" s="332" t="s">
        <v>28</v>
      </c>
      <c r="C15" s="332" t="s">
        <v>14</v>
      </c>
      <c r="D15" s="16">
        <v>100000</v>
      </c>
      <c r="E15" s="16">
        <v>1.6231</v>
      </c>
      <c r="F15" s="21">
        <v>1.6281000000000001</v>
      </c>
      <c r="G15" s="21">
        <v>0</v>
      </c>
      <c r="H15" s="19">
        <v>-500</v>
      </c>
      <c r="I15" s="19">
        <v>0</v>
      </c>
      <c r="J15" s="19">
        <v>-500</v>
      </c>
    </row>
    <row r="16" spans="1:16" ht="15" customHeight="1">
      <c r="A16" s="15">
        <v>45908</v>
      </c>
      <c r="B16" s="332" t="s">
        <v>20</v>
      </c>
      <c r="C16" s="332" t="s">
        <v>14</v>
      </c>
      <c r="D16" s="16">
        <v>1000</v>
      </c>
      <c r="E16" s="16">
        <v>199.8</v>
      </c>
      <c r="F16" s="21">
        <v>199.3</v>
      </c>
      <c r="G16" s="21">
        <v>0</v>
      </c>
      <c r="H16" s="18">
        <v>500</v>
      </c>
      <c r="I16" s="18">
        <v>0</v>
      </c>
      <c r="J16" s="18">
        <v>500</v>
      </c>
    </row>
    <row r="17" spans="1:10" ht="15" customHeight="1">
      <c r="A17" s="15">
        <v>45905</v>
      </c>
      <c r="B17" s="332" t="s">
        <v>13</v>
      </c>
      <c r="C17" s="332" t="s">
        <v>14</v>
      </c>
      <c r="D17" s="16">
        <v>1000</v>
      </c>
      <c r="E17" s="16">
        <v>107</v>
      </c>
      <c r="F17" s="21">
        <v>106.52</v>
      </c>
      <c r="G17" s="21">
        <v>0</v>
      </c>
      <c r="H17" s="18">
        <v>480</v>
      </c>
      <c r="I17" s="18">
        <v>0</v>
      </c>
      <c r="J17" s="18">
        <v>480</v>
      </c>
    </row>
    <row r="18" spans="1:10" ht="15" customHeight="1">
      <c r="A18" s="15">
        <v>45904</v>
      </c>
      <c r="B18" s="331" t="s">
        <v>23</v>
      </c>
      <c r="C18" s="331" t="s">
        <v>17</v>
      </c>
      <c r="D18" s="16">
        <v>100000</v>
      </c>
      <c r="E18" s="16">
        <v>2.2945000000000002</v>
      </c>
      <c r="F18" s="21">
        <v>2.2905000000000002</v>
      </c>
      <c r="G18" s="21">
        <v>0</v>
      </c>
      <c r="H18" s="18">
        <v>400</v>
      </c>
      <c r="I18" s="18">
        <v>0</v>
      </c>
      <c r="J18" s="18">
        <v>400</v>
      </c>
    </row>
    <row r="19" spans="1:10" ht="15" customHeight="1">
      <c r="A19" s="15">
        <v>45903</v>
      </c>
      <c r="B19" s="331" t="s">
        <v>31</v>
      </c>
      <c r="C19" s="331" t="s">
        <v>17</v>
      </c>
      <c r="D19" s="16">
        <v>1000</v>
      </c>
      <c r="E19" s="16">
        <v>149</v>
      </c>
      <c r="F19" s="21">
        <v>148.4</v>
      </c>
      <c r="G19" s="21">
        <v>0</v>
      </c>
      <c r="H19" s="19">
        <v>-600</v>
      </c>
      <c r="I19" s="19">
        <v>0</v>
      </c>
      <c r="J19" s="19">
        <v>-600</v>
      </c>
    </row>
    <row r="20" spans="1:10" ht="15" customHeight="1">
      <c r="A20" s="15">
        <v>45902</v>
      </c>
      <c r="B20" s="331" t="s">
        <v>29</v>
      </c>
      <c r="C20" s="331" t="s">
        <v>14</v>
      </c>
      <c r="D20" s="16">
        <v>100000</v>
      </c>
      <c r="E20" s="16">
        <v>1.8460000000000001</v>
      </c>
      <c r="F20" s="21">
        <v>1.841</v>
      </c>
      <c r="G20" s="21">
        <v>0</v>
      </c>
      <c r="H20" s="18">
        <v>500</v>
      </c>
      <c r="I20" s="18">
        <v>0</v>
      </c>
      <c r="J20" s="18">
        <v>500</v>
      </c>
    </row>
    <row r="21" spans="1:10" ht="15" customHeight="1">
      <c r="A21" s="15">
        <v>45901</v>
      </c>
      <c r="B21" s="331" t="s">
        <v>51</v>
      </c>
      <c r="C21" s="331" t="s">
        <v>17</v>
      </c>
      <c r="D21" s="16">
        <v>100000</v>
      </c>
      <c r="E21" s="16">
        <v>1.9870000000000001</v>
      </c>
      <c r="F21" s="21">
        <v>1.992</v>
      </c>
      <c r="G21" s="21">
        <v>0</v>
      </c>
      <c r="H21" s="18">
        <v>500</v>
      </c>
      <c r="I21" s="18">
        <v>0</v>
      </c>
      <c r="J21" s="18">
        <v>500</v>
      </c>
    </row>
    <row r="22" spans="1:10" s="1" customFormat="1" ht="14.25" customHeight="1">
      <c r="A22" s="23"/>
      <c r="B22" s="24"/>
      <c r="C22" s="24"/>
      <c r="D22" s="24"/>
      <c r="E22" s="24"/>
      <c r="F22" s="25"/>
      <c r="G22" s="25"/>
      <c r="H22" s="47"/>
      <c r="I22" s="47"/>
      <c r="J22" s="47"/>
    </row>
    <row r="23" spans="1:10" ht="15" customHeight="1">
      <c r="A23" s="15">
        <v>45898</v>
      </c>
      <c r="B23" s="330" t="s">
        <v>23</v>
      </c>
      <c r="C23" s="330" t="s">
        <v>14</v>
      </c>
      <c r="D23" s="16">
        <v>100000</v>
      </c>
      <c r="E23" s="16">
        <v>2.2875000000000001</v>
      </c>
      <c r="F23" s="21">
        <v>2.2825000000000002</v>
      </c>
      <c r="G23" s="21">
        <v>0</v>
      </c>
      <c r="H23" s="18">
        <v>500</v>
      </c>
      <c r="I23" s="18">
        <v>0</v>
      </c>
      <c r="J23" s="18">
        <v>500</v>
      </c>
    </row>
    <row r="24" spans="1:10" ht="15" customHeight="1">
      <c r="A24" s="15">
        <v>45897</v>
      </c>
      <c r="B24" s="330" t="s">
        <v>24</v>
      </c>
      <c r="C24" s="330" t="s">
        <v>14</v>
      </c>
      <c r="D24" s="16">
        <v>100000</v>
      </c>
      <c r="E24" s="16">
        <v>2.0701999999999998</v>
      </c>
      <c r="F24" s="21">
        <v>2.0651999999999999</v>
      </c>
      <c r="G24" s="21">
        <v>0</v>
      </c>
      <c r="H24" s="18">
        <v>500</v>
      </c>
      <c r="I24" s="18">
        <v>0</v>
      </c>
      <c r="J24" s="18">
        <v>500</v>
      </c>
    </row>
    <row r="25" spans="1:10" ht="15" customHeight="1">
      <c r="A25" s="15">
        <v>45896</v>
      </c>
      <c r="B25" s="330" t="s">
        <v>31</v>
      </c>
      <c r="C25" s="328" t="s">
        <v>17</v>
      </c>
      <c r="D25" s="16">
        <v>1000</v>
      </c>
      <c r="E25" s="16">
        <v>148</v>
      </c>
      <c r="F25" s="21">
        <v>147.4</v>
      </c>
      <c r="G25" s="21">
        <v>0</v>
      </c>
      <c r="H25" s="19">
        <v>-600</v>
      </c>
      <c r="I25" s="19">
        <v>0</v>
      </c>
      <c r="J25" s="19">
        <v>-600</v>
      </c>
    </row>
    <row r="26" spans="1:10" ht="15" customHeight="1">
      <c r="A26" s="15">
        <v>45895</v>
      </c>
      <c r="B26" s="329" t="s">
        <v>19</v>
      </c>
      <c r="C26" s="328" t="s">
        <v>17</v>
      </c>
      <c r="D26" s="16">
        <v>1000</v>
      </c>
      <c r="E26" s="16">
        <v>171.68</v>
      </c>
      <c r="F26" s="21">
        <v>0</v>
      </c>
      <c r="G26" s="21">
        <v>0</v>
      </c>
      <c r="H26" s="18">
        <v>0</v>
      </c>
      <c r="I26" s="18">
        <v>0</v>
      </c>
      <c r="J26" s="18">
        <v>0</v>
      </c>
    </row>
    <row r="27" spans="1:10" ht="15" customHeight="1">
      <c r="A27" s="15">
        <v>45894</v>
      </c>
      <c r="B27" s="329" t="s">
        <v>51</v>
      </c>
      <c r="C27" s="329" t="s">
        <v>14</v>
      </c>
      <c r="D27" s="16">
        <v>100000</v>
      </c>
      <c r="E27" s="16">
        <v>1.9930000000000001</v>
      </c>
      <c r="F27" s="21">
        <v>1.988</v>
      </c>
      <c r="G27" s="21">
        <v>0</v>
      </c>
      <c r="H27" s="18">
        <v>500</v>
      </c>
      <c r="I27" s="18">
        <v>0</v>
      </c>
      <c r="J27" s="18">
        <v>500</v>
      </c>
    </row>
    <row r="28" spans="1:10" ht="15" customHeight="1">
      <c r="A28" s="15">
        <v>45890</v>
      </c>
      <c r="B28" s="328" t="s">
        <v>27</v>
      </c>
      <c r="C28" s="328" t="s">
        <v>17</v>
      </c>
      <c r="D28" s="16">
        <v>1000</v>
      </c>
      <c r="E28" s="16">
        <v>95</v>
      </c>
      <c r="F28" s="21">
        <v>95.4</v>
      </c>
      <c r="G28" s="21">
        <v>0</v>
      </c>
      <c r="H28" s="18">
        <v>400</v>
      </c>
      <c r="I28" s="18">
        <v>0</v>
      </c>
      <c r="J28" s="18">
        <v>400</v>
      </c>
    </row>
    <row r="29" spans="1:10" ht="15" customHeight="1">
      <c r="A29" s="15">
        <v>45889</v>
      </c>
      <c r="B29" s="328" t="s">
        <v>19</v>
      </c>
      <c r="C29" s="328" t="s">
        <v>17</v>
      </c>
      <c r="D29" s="16">
        <v>1000</v>
      </c>
      <c r="E29" s="16">
        <v>171.85</v>
      </c>
      <c r="F29" s="21">
        <v>172.35</v>
      </c>
      <c r="G29" s="21">
        <v>0</v>
      </c>
      <c r="H29" s="18">
        <v>500</v>
      </c>
      <c r="I29" s="18">
        <v>0</v>
      </c>
      <c r="J29" s="18">
        <v>500</v>
      </c>
    </row>
    <row r="30" spans="1:10" ht="15" customHeight="1">
      <c r="A30" s="15">
        <v>45887</v>
      </c>
      <c r="B30" s="328" t="s">
        <v>28</v>
      </c>
      <c r="C30" s="328" t="s">
        <v>14</v>
      </c>
      <c r="D30" s="16">
        <v>100000</v>
      </c>
      <c r="E30" s="16">
        <v>1.6125</v>
      </c>
      <c r="F30" s="21">
        <v>1.6185</v>
      </c>
      <c r="G30" s="21">
        <v>0</v>
      </c>
      <c r="H30" s="19">
        <v>-600</v>
      </c>
      <c r="I30" s="19">
        <v>0</v>
      </c>
      <c r="J30" s="19">
        <v>-600</v>
      </c>
    </row>
    <row r="31" spans="1:10" ht="15" customHeight="1">
      <c r="A31" s="15">
        <v>45883</v>
      </c>
      <c r="B31" s="327" t="s">
        <v>20</v>
      </c>
      <c r="C31" s="326" t="s">
        <v>14</v>
      </c>
      <c r="D31" s="16">
        <v>1000</v>
      </c>
      <c r="E31" s="16">
        <v>198.75</v>
      </c>
      <c r="F31" s="21">
        <v>199.35</v>
      </c>
      <c r="G31" s="21">
        <v>0</v>
      </c>
      <c r="H31" s="19">
        <v>-600</v>
      </c>
      <c r="I31" s="19">
        <v>0</v>
      </c>
      <c r="J31" s="19">
        <v>-600</v>
      </c>
    </row>
    <row r="32" spans="1:10" ht="15" customHeight="1">
      <c r="A32" s="15">
        <v>45877</v>
      </c>
      <c r="B32" s="326" t="s">
        <v>28</v>
      </c>
      <c r="C32" s="326" t="s">
        <v>14</v>
      </c>
      <c r="D32" s="16">
        <v>100000</v>
      </c>
      <c r="E32" s="16">
        <v>1.5975999999999999</v>
      </c>
      <c r="F32" s="21">
        <v>1.6035999999999999</v>
      </c>
      <c r="G32" s="21">
        <v>0</v>
      </c>
      <c r="H32" s="19">
        <v>-600</v>
      </c>
      <c r="I32" s="19">
        <v>0</v>
      </c>
      <c r="J32" s="19">
        <v>-600</v>
      </c>
    </row>
    <row r="33" spans="1:10" ht="15" customHeight="1">
      <c r="A33" s="15">
        <v>45876</v>
      </c>
      <c r="B33" s="326" t="s">
        <v>21</v>
      </c>
      <c r="C33" s="326" t="s">
        <v>14</v>
      </c>
      <c r="D33" s="16">
        <v>100000</v>
      </c>
      <c r="E33" s="16">
        <v>1.7901</v>
      </c>
      <c r="F33" s="21">
        <v>1.7850999999999999</v>
      </c>
      <c r="G33" s="21">
        <v>0</v>
      </c>
      <c r="H33" s="18">
        <v>500</v>
      </c>
      <c r="I33" s="18">
        <v>0</v>
      </c>
      <c r="J33" s="18">
        <v>500</v>
      </c>
    </row>
    <row r="34" spans="1:10" ht="15" customHeight="1">
      <c r="A34" s="15">
        <v>45875</v>
      </c>
      <c r="B34" s="326" t="s">
        <v>19</v>
      </c>
      <c r="C34" s="321" t="s">
        <v>17</v>
      </c>
      <c r="D34" s="16">
        <v>100000</v>
      </c>
      <c r="E34" s="16">
        <v>170.99</v>
      </c>
      <c r="F34" s="21">
        <v>171.49</v>
      </c>
      <c r="G34" s="21">
        <v>0</v>
      </c>
      <c r="H34" s="18">
        <v>500</v>
      </c>
      <c r="I34" s="18">
        <v>0</v>
      </c>
      <c r="J34" s="18">
        <v>500</v>
      </c>
    </row>
    <row r="35" spans="1:10" ht="15" customHeight="1">
      <c r="A35" s="15">
        <v>45874</v>
      </c>
      <c r="B35" s="325" t="s">
        <v>19</v>
      </c>
      <c r="C35" s="321" t="s">
        <v>17</v>
      </c>
      <c r="D35" s="16">
        <v>1000</v>
      </c>
      <c r="E35" s="16">
        <v>170.4</v>
      </c>
      <c r="F35" s="21">
        <v>170.9</v>
      </c>
      <c r="G35" s="21">
        <v>0</v>
      </c>
      <c r="H35" s="18">
        <v>500</v>
      </c>
      <c r="I35" s="18">
        <v>0</v>
      </c>
      <c r="J35" s="18">
        <v>500</v>
      </c>
    </row>
    <row r="36" spans="1:10" ht="15" customHeight="1">
      <c r="A36" s="15">
        <v>45873</v>
      </c>
      <c r="B36" s="324" t="s">
        <v>20</v>
      </c>
      <c r="C36" s="321" t="s">
        <v>17</v>
      </c>
      <c r="D36" s="16">
        <v>1000</v>
      </c>
      <c r="E36" s="16">
        <v>196.24</v>
      </c>
      <c r="F36" s="21">
        <v>195.64</v>
      </c>
      <c r="G36" s="21">
        <v>0</v>
      </c>
      <c r="H36" s="19">
        <v>-600</v>
      </c>
      <c r="I36" s="19">
        <v>0</v>
      </c>
      <c r="J36" s="19">
        <v>-600</v>
      </c>
    </row>
    <row r="37" spans="1:10" ht="15" customHeight="1">
      <c r="A37" s="15">
        <v>45870</v>
      </c>
      <c r="B37" s="323" t="s">
        <v>28</v>
      </c>
      <c r="C37" s="321" t="s">
        <v>17</v>
      </c>
      <c r="D37" s="16">
        <v>100000</v>
      </c>
      <c r="E37" s="16">
        <v>1.5840000000000001</v>
      </c>
      <c r="F37" s="21">
        <v>1.589</v>
      </c>
      <c r="G37" s="21">
        <v>0</v>
      </c>
      <c r="H37" s="18">
        <v>500</v>
      </c>
      <c r="I37" s="18">
        <v>0</v>
      </c>
      <c r="J37" s="18">
        <v>500</v>
      </c>
    </row>
    <row r="38" spans="1:10" s="1" customFormat="1" ht="14.25" customHeight="1">
      <c r="A38" s="23"/>
      <c r="B38" s="24"/>
      <c r="C38" s="24"/>
      <c r="D38" s="24"/>
      <c r="E38" s="24"/>
      <c r="F38" s="25"/>
      <c r="G38" s="25"/>
      <c r="H38" s="47"/>
      <c r="I38" s="47"/>
      <c r="J38" s="47"/>
    </row>
    <row r="39" spans="1:10" ht="15" customHeight="1">
      <c r="A39" s="15">
        <v>45869</v>
      </c>
      <c r="B39" s="322" t="s">
        <v>20</v>
      </c>
      <c r="C39" s="321" t="s">
        <v>17</v>
      </c>
      <c r="D39" s="16">
        <v>1000</v>
      </c>
      <c r="E39" s="16">
        <v>198.1</v>
      </c>
      <c r="F39" s="21">
        <v>198.6</v>
      </c>
      <c r="G39" s="21">
        <v>0</v>
      </c>
      <c r="H39" s="18">
        <v>500</v>
      </c>
      <c r="I39" s="18">
        <v>0</v>
      </c>
      <c r="J39" s="18">
        <v>500</v>
      </c>
    </row>
    <row r="40" spans="1:10" ht="15" customHeight="1">
      <c r="A40" s="15">
        <v>45868</v>
      </c>
      <c r="B40" s="321" t="s">
        <v>24</v>
      </c>
      <c r="C40" s="321" t="s">
        <v>17</v>
      </c>
      <c r="D40" s="16">
        <v>100000</v>
      </c>
      <c r="E40" s="16">
        <v>2.0535000000000001</v>
      </c>
      <c r="F40" s="21">
        <v>2.0585</v>
      </c>
      <c r="G40" s="21">
        <v>0</v>
      </c>
      <c r="H40" s="18">
        <v>500</v>
      </c>
      <c r="I40" s="18">
        <v>0</v>
      </c>
      <c r="J40" s="18">
        <v>500</v>
      </c>
    </row>
    <row r="41" spans="1:10" ht="15" customHeight="1">
      <c r="A41" s="15">
        <v>45867</v>
      </c>
      <c r="B41" s="320" t="s">
        <v>31</v>
      </c>
      <c r="C41" s="320" t="s">
        <v>14</v>
      </c>
      <c r="D41" s="16">
        <v>1000</v>
      </c>
      <c r="E41" s="16">
        <v>148.32</v>
      </c>
      <c r="F41" s="21">
        <v>147.82</v>
      </c>
      <c r="G41" s="21">
        <v>0</v>
      </c>
      <c r="H41" s="18">
        <v>500</v>
      </c>
      <c r="I41" s="18">
        <v>0</v>
      </c>
      <c r="J41" s="18">
        <v>500</v>
      </c>
    </row>
    <row r="42" spans="1:10" ht="15" customHeight="1">
      <c r="A42" s="15">
        <v>45867</v>
      </c>
      <c r="B42" s="319" t="s">
        <v>23</v>
      </c>
      <c r="C42" s="318" t="s">
        <v>17</v>
      </c>
      <c r="D42" s="16">
        <v>100000</v>
      </c>
      <c r="E42" s="16">
        <v>2.238</v>
      </c>
      <c r="F42" s="21">
        <v>2.2429999999999999</v>
      </c>
      <c r="G42" s="21">
        <v>0</v>
      </c>
      <c r="H42" s="18">
        <v>500</v>
      </c>
      <c r="I42" s="18">
        <v>0</v>
      </c>
      <c r="J42" s="18">
        <v>500</v>
      </c>
    </row>
    <row r="43" spans="1:10" ht="15" customHeight="1">
      <c r="A43" s="15">
        <v>45866</v>
      </c>
      <c r="B43" s="319" t="s">
        <v>23</v>
      </c>
      <c r="C43" s="318" t="s">
        <v>17</v>
      </c>
      <c r="D43" s="16">
        <v>100000</v>
      </c>
      <c r="E43" s="16">
        <v>2.2370000000000001</v>
      </c>
      <c r="F43" s="21">
        <v>2.242</v>
      </c>
      <c r="G43" s="21">
        <v>0</v>
      </c>
      <c r="H43" s="18">
        <v>500</v>
      </c>
      <c r="I43" s="18">
        <v>0</v>
      </c>
      <c r="J43" s="18">
        <v>500</v>
      </c>
    </row>
    <row r="44" spans="1:10" ht="15" customHeight="1">
      <c r="A44" s="15">
        <v>45863</v>
      </c>
      <c r="B44" s="318" t="s">
        <v>51</v>
      </c>
      <c r="C44" s="318" t="s">
        <v>17</v>
      </c>
      <c r="D44" s="16">
        <v>100000</v>
      </c>
      <c r="E44" s="16">
        <v>1.9508000000000001</v>
      </c>
      <c r="F44" s="21">
        <v>1.9558</v>
      </c>
      <c r="G44" s="21">
        <v>0</v>
      </c>
      <c r="H44" s="18">
        <v>500</v>
      </c>
      <c r="I44" s="18">
        <v>0</v>
      </c>
      <c r="J44" s="18">
        <v>500</v>
      </c>
    </row>
    <row r="45" spans="1:10" ht="15" customHeight="1">
      <c r="A45" s="15">
        <v>45862</v>
      </c>
      <c r="B45" s="318" t="s">
        <v>24</v>
      </c>
      <c r="C45" s="318" t="s">
        <v>17</v>
      </c>
      <c r="D45" s="16">
        <v>100000</v>
      </c>
      <c r="E45" s="16">
        <v>2.0499999999999998</v>
      </c>
      <c r="F45" s="21">
        <v>2.0550000000000002</v>
      </c>
      <c r="G45" s="21">
        <v>0</v>
      </c>
      <c r="H45" s="18">
        <v>500</v>
      </c>
      <c r="I45" s="18">
        <v>0</v>
      </c>
      <c r="J45" s="18">
        <v>500</v>
      </c>
    </row>
    <row r="46" spans="1:10" ht="15" customHeight="1">
      <c r="A46" s="15">
        <v>45862</v>
      </c>
      <c r="B46" s="317" t="s">
        <v>28</v>
      </c>
      <c r="C46" s="315" t="s">
        <v>14</v>
      </c>
      <c r="D46" s="16">
        <v>100000</v>
      </c>
      <c r="E46" s="16">
        <v>1.6</v>
      </c>
      <c r="F46" s="21">
        <v>1.6060000000000001</v>
      </c>
      <c r="G46" s="21">
        <v>0</v>
      </c>
      <c r="H46" s="19">
        <v>-600</v>
      </c>
      <c r="I46" s="19">
        <v>0</v>
      </c>
      <c r="J46" s="19">
        <v>-600</v>
      </c>
    </row>
    <row r="47" spans="1:10" ht="15" customHeight="1">
      <c r="A47" s="15">
        <v>45861</v>
      </c>
      <c r="B47" s="317" t="s">
        <v>21</v>
      </c>
      <c r="C47" s="315" t="s">
        <v>14</v>
      </c>
      <c r="D47" s="16">
        <v>100000</v>
      </c>
      <c r="E47" s="16">
        <v>1.7809999999999999</v>
      </c>
      <c r="F47" s="21">
        <v>1.776</v>
      </c>
      <c r="G47" s="21">
        <v>0</v>
      </c>
      <c r="H47" s="299">
        <v>500</v>
      </c>
      <c r="I47" s="299">
        <v>0</v>
      </c>
      <c r="J47" s="299">
        <v>500</v>
      </c>
    </row>
    <row r="48" spans="1:10" ht="15" customHeight="1">
      <c r="A48" s="15">
        <v>45860</v>
      </c>
      <c r="B48" s="316" t="s">
        <v>51</v>
      </c>
      <c r="C48" s="315" t="s">
        <v>14</v>
      </c>
      <c r="D48" s="16">
        <v>100000</v>
      </c>
      <c r="E48" s="16">
        <v>1.9635</v>
      </c>
      <c r="F48" s="21">
        <v>1.9584999999999999</v>
      </c>
      <c r="G48" s="21">
        <v>0</v>
      </c>
      <c r="H48" s="299">
        <v>500</v>
      </c>
      <c r="I48" s="299">
        <v>0</v>
      </c>
      <c r="J48" s="299">
        <v>500</v>
      </c>
    </row>
    <row r="49" spans="1:10" ht="15" customHeight="1">
      <c r="A49" s="15">
        <v>45859</v>
      </c>
      <c r="B49" s="316" t="s">
        <v>31</v>
      </c>
      <c r="C49" s="315" t="s">
        <v>14</v>
      </c>
      <c r="D49" s="16">
        <v>1000</v>
      </c>
      <c r="E49" s="16">
        <v>148.1</v>
      </c>
      <c r="F49" s="21">
        <v>147.6</v>
      </c>
      <c r="G49" s="21">
        <v>0</v>
      </c>
      <c r="H49" s="299">
        <v>500</v>
      </c>
      <c r="I49" s="299">
        <v>0</v>
      </c>
      <c r="J49" s="299">
        <v>500</v>
      </c>
    </row>
    <row r="50" spans="1:10" ht="15" customHeight="1">
      <c r="A50" s="15">
        <v>45856</v>
      </c>
      <c r="B50" s="315" t="s">
        <v>20</v>
      </c>
      <c r="C50" s="315" t="s">
        <v>14</v>
      </c>
      <c r="D50" s="16">
        <v>1000</v>
      </c>
      <c r="E50" s="16">
        <v>199.62</v>
      </c>
      <c r="F50" s="21">
        <v>199.12</v>
      </c>
      <c r="G50" s="21">
        <v>0</v>
      </c>
      <c r="H50" s="299">
        <v>500</v>
      </c>
      <c r="I50" s="299">
        <v>0</v>
      </c>
      <c r="J50" s="299">
        <v>500</v>
      </c>
    </row>
    <row r="51" spans="1:10" ht="15" customHeight="1">
      <c r="A51" s="15">
        <v>45855</v>
      </c>
      <c r="B51" s="314" t="s">
        <v>51</v>
      </c>
      <c r="C51" s="314" t="s">
        <v>14</v>
      </c>
      <c r="D51" s="16">
        <v>100000</v>
      </c>
      <c r="E51" s="16">
        <v>1.9601</v>
      </c>
      <c r="F51" s="21">
        <v>1.9551000000000001</v>
      </c>
      <c r="G51" s="21">
        <v>0</v>
      </c>
      <c r="H51" s="299">
        <v>500</v>
      </c>
      <c r="I51" s="299">
        <v>0</v>
      </c>
      <c r="J51" s="299">
        <v>500</v>
      </c>
    </row>
    <row r="52" spans="1:10" ht="15" customHeight="1">
      <c r="A52" s="15">
        <v>45854</v>
      </c>
      <c r="B52" s="314" t="s">
        <v>26</v>
      </c>
      <c r="C52" s="312" t="s">
        <v>17</v>
      </c>
      <c r="D52" s="16">
        <v>100000</v>
      </c>
      <c r="E52" s="16">
        <v>1.0760000000000001</v>
      </c>
      <c r="F52" s="21">
        <v>0</v>
      </c>
      <c r="G52" s="21">
        <v>0</v>
      </c>
      <c r="H52" s="299">
        <v>0</v>
      </c>
      <c r="I52" s="299">
        <v>0</v>
      </c>
      <c r="J52" s="299">
        <v>0</v>
      </c>
    </row>
    <row r="53" spans="1:10" ht="15" customHeight="1">
      <c r="A53" s="15">
        <v>45852</v>
      </c>
      <c r="B53" s="313" t="s">
        <v>21</v>
      </c>
      <c r="C53" s="312" t="s">
        <v>17</v>
      </c>
      <c r="D53" s="16">
        <v>100000</v>
      </c>
      <c r="E53" s="16">
        <v>1.7817000000000001</v>
      </c>
      <c r="F53" s="21">
        <v>1.7867</v>
      </c>
      <c r="G53" s="21">
        <v>0</v>
      </c>
      <c r="H53" s="299">
        <v>500</v>
      </c>
      <c r="I53" s="299">
        <v>0</v>
      </c>
      <c r="J53" s="299">
        <v>500</v>
      </c>
    </row>
    <row r="54" spans="1:10" ht="15" customHeight="1">
      <c r="A54" s="15">
        <v>45849</v>
      </c>
      <c r="B54" s="312" t="s">
        <v>28</v>
      </c>
      <c r="C54" s="312" t="s">
        <v>17</v>
      </c>
      <c r="D54" s="16">
        <v>100000</v>
      </c>
      <c r="E54" s="16">
        <v>1.6</v>
      </c>
      <c r="F54" s="21">
        <v>1.5940000000000001</v>
      </c>
      <c r="G54" s="21">
        <v>0</v>
      </c>
      <c r="H54" s="19">
        <v>-600</v>
      </c>
      <c r="I54" s="19">
        <v>0</v>
      </c>
      <c r="J54" s="19">
        <v>-600</v>
      </c>
    </row>
    <row r="55" spans="1:10" ht="15" customHeight="1">
      <c r="A55" s="15">
        <v>45847</v>
      </c>
      <c r="B55" s="311" t="s">
        <v>29</v>
      </c>
      <c r="C55" s="310" t="s">
        <v>14</v>
      </c>
      <c r="D55" s="16">
        <v>100000</v>
      </c>
      <c r="E55" s="16">
        <v>1.8625</v>
      </c>
      <c r="F55" s="21">
        <v>0</v>
      </c>
      <c r="G55" s="21">
        <v>0</v>
      </c>
      <c r="H55" s="299">
        <v>500</v>
      </c>
      <c r="I55" s="299">
        <v>0</v>
      </c>
      <c r="J55" s="299">
        <v>500</v>
      </c>
    </row>
    <row r="56" spans="1:10" ht="15" customHeight="1">
      <c r="A56" s="15">
        <v>45846</v>
      </c>
      <c r="B56" s="310" t="s">
        <v>20</v>
      </c>
      <c r="C56" s="310" t="s">
        <v>14</v>
      </c>
      <c r="D56" s="16">
        <v>1000</v>
      </c>
      <c r="E56" s="16">
        <v>199.1</v>
      </c>
      <c r="F56" s="21">
        <v>198.6</v>
      </c>
      <c r="G56" s="21">
        <v>0</v>
      </c>
      <c r="H56" s="299">
        <v>500</v>
      </c>
      <c r="I56" s="299">
        <v>0</v>
      </c>
      <c r="J56" s="299">
        <v>500</v>
      </c>
    </row>
    <row r="57" spans="1:10" ht="15" customHeight="1">
      <c r="A57" s="15">
        <v>45845</v>
      </c>
      <c r="B57" s="310" t="s">
        <v>20</v>
      </c>
      <c r="C57" s="309" t="s">
        <v>17</v>
      </c>
      <c r="D57" s="16">
        <v>1000</v>
      </c>
      <c r="E57" s="16">
        <v>197.6</v>
      </c>
      <c r="F57" s="21">
        <v>198.1</v>
      </c>
      <c r="G57" s="21">
        <v>0</v>
      </c>
      <c r="H57" s="299">
        <v>500</v>
      </c>
      <c r="I57" s="299">
        <v>0</v>
      </c>
      <c r="J57" s="299">
        <v>500</v>
      </c>
    </row>
    <row r="58" spans="1:10" ht="15" customHeight="1">
      <c r="A58" s="15">
        <v>45842</v>
      </c>
      <c r="B58" s="310" t="s">
        <v>24</v>
      </c>
      <c r="C58" s="309" t="s">
        <v>17</v>
      </c>
      <c r="D58" s="16">
        <v>100000</v>
      </c>
      <c r="E58" s="16">
        <v>2.0847000000000002</v>
      </c>
      <c r="F58" s="21">
        <v>2.0897000000000001</v>
      </c>
      <c r="G58" s="21">
        <v>0</v>
      </c>
      <c r="H58" s="299">
        <v>500</v>
      </c>
      <c r="I58" s="299">
        <v>0</v>
      </c>
      <c r="J58" s="299">
        <v>500</v>
      </c>
    </row>
    <row r="59" spans="1:10" ht="15" customHeight="1">
      <c r="A59" s="15">
        <v>45841</v>
      </c>
      <c r="B59" s="309" t="s">
        <v>20</v>
      </c>
      <c r="C59" s="309" t="s">
        <v>17</v>
      </c>
      <c r="D59" s="16">
        <v>1000</v>
      </c>
      <c r="E59" s="16">
        <v>196.05</v>
      </c>
      <c r="F59" s="21">
        <v>196.6</v>
      </c>
      <c r="G59" s="21">
        <v>0</v>
      </c>
      <c r="H59" s="299">
        <v>550</v>
      </c>
      <c r="I59" s="299">
        <v>0</v>
      </c>
      <c r="J59" s="299">
        <v>550</v>
      </c>
    </row>
    <row r="60" spans="1:10" s="1" customFormat="1" ht="14.25" customHeight="1">
      <c r="A60" s="23"/>
      <c r="B60" s="24"/>
      <c r="C60" s="24"/>
      <c r="D60" s="24"/>
      <c r="E60" s="24"/>
      <c r="F60" s="25"/>
      <c r="G60" s="25"/>
      <c r="H60" s="47"/>
      <c r="I60" s="47"/>
      <c r="J60" s="47"/>
    </row>
    <row r="61" spans="1:10" ht="15" customHeight="1">
      <c r="A61" s="15">
        <v>45838</v>
      </c>
      <c r="B61" s="309" t="s">
        <v>24</v>
      </c>
      <c r="C61" s="309" t="s">
        <v>14</v>
      </c>
      <c r="D61" s="16">
        <v>100000</v>
      </c>
      <c r="E61" s="16">
        <v>2.0943000000000001</v>
      </c>
      <c r="F61" s="21">
        <v>2.0893000000000002</v>
      </c>
      <c r="G61" s="21">
        <v>0</v>
      </c>
      <c r="H61" s="299">
        <v>500</v>
      </c>
      <c r="I61" s="299">
        <v>0</v>
      </c>
      <c r="J61" s="299">
        <v>500</v>
      </c>
    </row>
    <row r="62" spans="1:10" ht="15" customHeight="1">
      <c r="A62" s="15">
        <v>45835</v>
      </c>
      <c r="B62" s="308" t="s">
        <v>28</v>
      </c>
      <c r="C62" s="307" t="s">
        <v>17</v>
      </c>
      <c r="D62" s="16">
        <v>100000</v>
      </c>
      <c r="E62" s="16">
        <v>1.601</v>
      </c>
      <c r="F62" s="21">
        <v>1.6060000000000001</v>
      </c>
      <c r="G62" s="21">
        <v>0</v>
      </c>
      <c r="H62" s="299">
        <v>500</v>
      </c>
      <c r="I62" s="299">
        <v>0</v>
      </c>
      <c r="J62" s="299">
        <v>500</v>
      </c>
    </row>
    <row r="63" spans="1:10" ht="15" customHeight="1">
      <c r="A63" s="15">
        <v>45834</v>
      </c>
      <c r="B63" s="307" t="s">
        <v>31</v>
      </c>
      <c r="C63" s="307" t="s">
        <v>17</v>
      </c>
      <c r="D63" s="16">
        <v>1000</v>
      </c>
      <c r="E63" s="16">
        <v>144.80000000000001</v>
      </c>
      <c r="F63" s="21">
        <v>144.19999999999999</v>
      </c>
      <c r="G63" s="21">
        <v>0</v>
      </c>
      <c r="H63" s="19">
        <v>-600</v>
      </c>
      <c r="I63" s="19">
        <v>0</v>
      </c>
      <c r="J63" s="19">
        <v>-600</v>
      </c>
    </row>
    <row r="64" spans="1:10" ht="15" customHeight="1">
      <c r="A64" s="15">
        <v>45833</v>
      </c>
      <c r="B64" s="307" t="s">
        <v>31</v>
      </c>
      <c r="C64" s="307" t="s">
        <v>17</v>
      </c>
      <c r="D64" s="16">
        <v>1000</v>
      </c>
      <c r="E64" s="16">
        <v>145.08000000000001</v>
      </c>
      <c r="F64" s="21">
        <v>148.58000000000001</v>
      </c>
      <c r="G64" s="21">
        <v>0</v>
      </c>
      <c r="H64" s="299">
        <v>500</v>
      </c>
      <c r="I64" s="299">
        <v>0</v>
      </c>
      <c r="J64" s="299">
        <v>500</v>
      </c>
    </row>
    <row r="65" spans="1:10" ht="15" customHeight="1">
      <c r="A65" s="15">
        <v>45832</v>
      </c>
      <c r="B65" s="307" t="s">
        <v>19</v>
      </c>
      <c r="C65" s="307" t="s">
        <v>14</v>
      </c>
      <c r="D65" s="16">
        <v>1000</v>
      </c>
      <c r="E65" s="16">
        <v>168.61</v>
      </c>
      <c r="F65" s="21">
        <v>168.11</v>
      </c>
      <c r="G65" s="21">
        <v>0</v>
      </c>
      <c r="H65" s="299">
        <v>500</v>
      </c>
      <c r="I65" s="299">
        <v>0</v>
      </c>
      <c r="J65" s="299">
        <v>500</v>
      </c>
    </row>
    <row r="66" spans="1:10" ht="15" customHeight="1">
      <c r="A66" s="15">
        <v>45828</v>
      </c>
      <c r="B66" s="304" t="s">
        <v>20</v>
      </c>
      <c r="C66" s="306" t="s">
        <v>14</v>
      </c>
      <c r="D66" s="16">
        <v>1000</v>
      </c>
      <c r="E66" s="16">
        <v>196</v>
      </c>
      <c r="F66" s="21">
        <v>196.6</v>
      </c>
      <c r="G66" s="21">
        <v>0</v>
      </c>
      <c r="H66" s="19">
        <v>-600</v>
      </c>
      <c r="I66" s="19">
        <v>0</v>
      </c>
      <c r="J66" s="19">
        <v>-600</v>
      </c>
    </row>
    <row r="67" spans="1:10" ht="15" customHeight="1">
      <c r="A67" s="15">
        <v>45827</v>
      </c>
      <c r="B67" s="304" t="s">
        <v>20</v>
      </c>
      <c r="C67" s="305" t="s">
        <v>17</v>
      </c>
      <c r="D67" s="16">
        <v>1000</v>
      </c>
      <c r="E67" s="16">
        <v>194.45</v>
      </c>
      <c r="F67" s="21">
        <v>194.95</v>
      </c>
      <c r="G67" s="21">
        <v>0</v>
      </c>
      <c r="H67" s="299">
        <v>500</v>
      </c>
      <c r="I67" s="299">
        <v>0</v>
      </c>
      <c r="J67" s="299">
        <v>500</v>
      </c>
    </row>
    <row r="68" spans="1:10" ht="15" customHeight="1">
      <c r="A68" s="15">
        <v>45826</v>
      </c>
      <c r="B68" s="304" t="s">
        <v>20</v>
      </c>
      <c r="C68" s="302" t="s">
        <v>14</v>
      </c>
      <c r="D68" s="16">
        <v>1000</v>
      </c>
      <c r="E68" s="16">
        <v>194.9</v>
      </c>
      <c r="F68" s="21">
        <v>194.4</v>
      </c>
      <c r="G68" s="21">
        <v>0</v>
      </c>
      <c r="H68" s="299">
        <v>500</v>
      </c>
      <c r="I68" s="299">
        <v>0</v>
      </c>
      <c r="J68" s="299">
        <v>500</v>
      </c>
    </row>
    <row r="69" spans="1:10" ht="15" customHeight="1">
      <c r="A69" s="15">
        <v>45825</v>
      </c>
      <c r="B69" s="304" t="s">
        <v>20</v>
      </c>
      <c r="C69" s="302" t="s">
        <v>14</v>
      </c>
      <c r="D69" s="16">
        <v>1000</v>
      </c>
      <c r="E69" s="16">
        <v>196.35</v>
      </c>
      <c r="F69" s="21">
        <v>195.8</v>
      </c>
      <c r="G69" s="21">
        <v>0</v>
      </c>
      <c r="H69" s="299">
        <v>650</v>
      </c>
      <c r="I69" s="299">
        <v>0</v>
      </c>
      <c r="J69" s="299">
        <v>650</v>
      </c>
    </row>
    <row r="70" spans="1:10" ht="15" customHeight="1">
      <c r="A70" s="15">
        <v>45824</v>
      </c>
      <c r="B70" s="302" t="s">
        <v>24</v>
      </c>
      <c r="C70" s="302" t="s">
        <v>14</v>
      </c>
      <c r="D70" s="16">
        <v>100000</v>
      </c>
      <c r="E70" s="16">
        <v>2.0851999999999999</v>
      </c>
      <c r="F70" s="21">
        <v>2.0802</v>
      </c>
      <c r="G70" s="21">
        <v>0</v>
      </c>
      <c r="H70" s="299">
        <v>500</v>
      </c>
      <c r="I70" s="299">
        <v>0</v>
      </c>
      <c r="J70" s="299">
        <v>500</v>
      </c>
    </row>
    <row r="71" spans="1:10" ht="15" customHeight="1">
      <c r="A71" s="15">
        <v>45821</v>
      </c>
      <c r="B71" s="302" t="s">
        <v>26</v>
      </c>
      <c r="C71" s="302" t="s">
        <v>17</v>
      </c>
      <c r="D71" s="16">
        <v>100000</v>
      </c>
      <c r="E71" s="16">
        <v>1.0986</v>
      </c>
      <c r="F71" s="21">
        <v>1.1035999999999999</v>
      </c>
      <c r="G71" s="21">
        <v>0</v>
      </c>
      <c r="H71" s="299">
        <v>500</v>
      </c>
      <c r="I71" s="299">
        <v>0</v>
      </c>
      <c r="J71" s="299">
        <v>500</v>
      </c>
    </row>
    <row r="72" spans="1:10" ht="15" customHeight="1">
      <c r="A72" s="15">
        <v>45820</v>
      </c>
      <c r="B72" s="300" t="s">
        <v>52</v>
      </c>
      <c r="C72" s="300" t="s">
        <v>14</v>
      </c>
      <c r="D72" s="16">
        <v>100000</v>
      </c>
      <c r="E72" s="16">
        <v>1.3565</v>
      </c>
      <c r="F72" s="21">
        <v>1.3621000000000001</v>
      </c>
      <c r="G72" s="21">
        <v>0</v>
      </c>
      <c r="H72" s="19">
        <v>-560</v>
      </c>
      <c r="I72" s="19">
        <v>0</v>
      </c>
      <c r="J72" s="19">
        <v>-560</v>
      </c>
    </row>
    <row r="73" spans="1:10" ht="15" customHeight="1">
      <c r="A73" s="15">
        <v>45819</v>
      </c>
      <c r="B73" s="300" t="s">
        <v>21</v>
      </c>
      <c r="C73" s="298" t="s">
        <v>17</v>
      </c>
      <c r="D73" s="16">
        <v>100000</v>
      </c>
      <c r="E73" s="16">
        <v>1.758</v>
      </c>
      <c r="F73" s="21">
        <v>1.7629999999999999</v>
      </c>
      <c r="G73" s="21">
        <v>0</v>
      </c>
      <c r="H73" s="299">
        <v>500</v>
      </c>
      <c r="I73" s="299">
        <v>0</v>
      </c>
      <c r="J73" s="299">
        <v>500</v>
      </c>
    </row>
    <row r="74" spans="1:10" ht="15" customHeight="1">
      <c r="A74" s="15">
        <v>45818</v>
      </c>
      <c r="B74" s="298" t="s">
        <v>51</v>
      </c>
      <c r="C74" s="298" t="s">
        <v>17</v>
      </c>
      <c r="D74" s="16">
        <v>100000</v>
      </c>
      <c r="E74" s="16">
        <v>1.8898999999999999</v>
      </c>
      <c r="F74" s="21">
        <v>1.8849</v>
      </c>
      <c r="G74" s="21">
        <v>0</v>
      </c>
      <c r="H74" s="299">
        <v>500</v>
      </c>
      <c r="I74" s="299">
        <v>0</v>
      </c>
      <c r="J74" s="299">
        <v>500</v>
      </c>
    </row>
    <row r="75" spans="1:10" ht="15" customHeight="1">
      <c r="A75" s="15">
        <v>45817</v>
      </c>
      <c r="B75" s="298" t="s">
        <v>20</v>
      </c>
      <c r="C75" s="297" t="s">
        <v>14</v>
      </c>
      <c r="D75" s="16">
        <v>1000</v>
      </c>
      <c r="E75" s="16">
        <v>195.7</v>
      </c>
      <c r="F75" s="21">
        <v>196.3</v>
      </c>
      <c r="G75" s="21">
        <v>0</v>
      </c>
      <c r="H75" s="19">
        <v>-600</v>
      </c>
      <c r="I75" s="19">
        <v>0</v>
      </c>
      <c r="J75" s="19">
        <v>-600</v>
      </c>
    </row>
    <row r="76" spans="1:10" ht="15" customHeight="1">
      <c r="A76" s="15">
        <v>45814</v>
      </c>
      <c r="B76" s="297" t="s">
        <v>19</v>
      </c>
      <c r="C76" s="297" t="s">
        <v>14</v>
      </c>
      <c r="D76" s="16">
        <v>1000</v>
      </c>
      <c r="E76" s="16">
        <v>164.45</v>
      </c>
      <c r="F76" s="21">
        <v>165.01</v>
      </c>
      <c r="G76" s="21">
        <v>0</v>
      </c>
      <c r="H76" s="19">
        <v>-560</v>
      </c>
      <c r="I76" s="19">
        <v>0</v>
      </c>
      <c r="J76" s="19">
        <v>-560</v>
      </c>
    </row>
    <row r="77" spans="1:10" ht="15" customHeight="1">
      <c r="A77" s="15">
        <v>45813</v>
      </c>
      <c r="B77" s="297" t="s">
        <v>20</v>
      </c>
      <c r="C77" s="297" t="s">
        <v>17</v>
      </c>
      <c r="D77" s="16">
        <v>1000</v>
      </c>
      <c r="E77" s="16">
        <v>193.94</v>
      </c>
      <c r="F77" s="21">
        <v>194.44</v>
      </c>
      <c r="G77" s="21">
        <v>0</v>
      </c>
      <c r="H77" s="18">
        <v>500</v>
      </c>
      <c r="I77" s="18">
        <v>0</v>
      </c>
      <c r="J77" s="18">
        <v>500</v>
      </c>
    </row>
    <row r="78" spans="1:10" ht="15" customHeight="1">
      <c r="A78" s="15">
        <v>45812</v>
      </c>
      <c r="B78" s="296" t="s">
        <v>20</v>
      </c>
      <c r="C78" s="294" t="s">
        <v>17</v>
      </c>
      <c r="D78" s="16">
        <v>1000</v>
      </c>
      <c r="E78" s="16">
        <v>195.15</v>
      </c>
      <c r="F78" s="21">
        <v>194.6</v>
      </c>
      <c r="G78" s="21">
        <v>0</v>
      </c>
      <c r="H78" s="19">
        <v>-550</v>
      </c>
      <c r="I78" s="19">
        <v>0</v>
      </c>
      <c r="J78" s="19">
        <v>-550</v>
      </c>
    </row>
    <row r="79" spans="1:10" ht="15" customHeight="1">
      <c r="A79" s="15">
        <v>45811</v>
      </c>
      <c r="B79" s="294" t="s">
        <v>28</v>
      </c>
      <c r="C79" s="296" t="s">
        <v>14</v>
      </c>
      <c r="D79" s="16">
        <v>100000</v>
      </c>
      <c r="E79" s="16">
        <v>1.5667</v>
      </c>
      <c r="F79" s="21">
        <v>1.5617000000000001</v>
      </c>
      <c r="G79" s="21">
        <v>0</v>
      </c>
      <c r="H79" s="18">
        <v>500</v>
      </c>
      <c r="I79" s="18">
        <v>0</v>
      </c>
      <c r="J79" s="18">
        <v>500</v>
      </c>
    </row>
    <row r="80" spans="1:10" ht="15" customHeight="1">
      <c r="A80" s="15">
        <v>45810</v>
      </c>
      <c r="B80" s="296" t="s">
        <v>20</v>
      </c>
      <c r="C80" s="294" t="s">
        <v>17</v>
      </c>
      <c r="D80" s="16">
        <v>1000</v>
      </c>
      <c r="E80" s="16">
        <v>193.7</v>
      </c>
      <c r="F80" s="21">
        <v>194.2</v>
      </c>
      <c r="G80" s="21">
        <v>0</v>
      </c>
      <c r="H80" s="18">
        <v>500</v>
      </c>
      <c r="I80" s="18">
        <v>0</v>
      </c>
      <c r="J80" s="18">
        <v>500</v>
      </c>
    </row>
    <row r="81" spans="1:10" s="1" customFormat="1" ht="14.25" customHeight="1">
      <c r="A81" s="23"/>
      <c r="B81" s="24"/>
      <c r="C81" s="24"/>
      <c r="D81" s="24"/>
      <c r="E81" s="24"/>
      <c r="F81" s="25"/>
      <c r="G81" s="25"/>
      <c r="H81" s="47"/>
      <c r="I81" s="47"/>
      <c r="J81" s="47"/>
    </row>
    <row r="82" spans="1:10" ht="15" customHeight="1">
      <c r="A82" s="15">
        <v>45807</v>
      </c>
      <c r="B82" s="295" t="s">
        <v>24</v>
      </c>
      <c r="C82" s="294" t="s">
        <v>17</v>
      </c>
      <c r="D82" s="16">
        <v>100000</v>
      </c>
      <c r="E82" s="16">
        <v>2.0979999999999999</v>
      </c>
      <c r="F82" s="21">
        <v>2.093</v>
      </c>
      <c r="G82" s="21">
        <v>0</v>
      </c>
      <c r="H82" s="19">
        <v>-500</v>
      </c>
      <c r="I82" s="19">
        <v>0</v>
      </c>
      <c r="J82" s="19">
        <v>-500</v>
      </c>
    </row>
    <row r="83" spans="1:10" ht="15" customHeight="1">
      <c r="A83" s="15">
        <v>45806</v>
      </c>
      <c r="B83" s="294" t="s">
        <v>28</v>
      </c>
      <c r="C83" s="294" t="s">
        <v>17</v>
      </c>
      <c r="D83" s="16">
        <v>100000</v>
      </c>
      <c r="E83" s="16">
        <v>1.5609999999999999</v>
      </c>
      <c r="F83" s="21">
        <v>1.5649999999999999</v>
      </c>
      <c r="G83" s="21">
        <v>0</v>
      </c>
      <c r="H83" s="18">
        <v>500</v>
      </c>
      <c r="I83" s="18">
        <v>0</v>
      </c>
      <c r="J83" s="18">
        <v>500</v>
      </c>
    </row>
    <row r="84" spans="1:10" ht="15" customHeight="1">
      <c r="A84" s="15">
        <v>45805</v>
      </c>
      <c r="B84" s="294" t="s">
        <v>51</v>
      </c>
      <c r="C84" s="294" t="s">
        <v>17</v>
      </c>
      <c r="D84" s="16">
        <v>100000</v>
      </c>
      <c r="E84" s="16">
        <v>1.9</v>
      </c>
      <c r="F84" s="21">
        <v>1.8945000000000001</v>
      </c>
      <c r="G84" s="21">
        <v>0</v>
      </c>
      <c r="H84" s="19">
        <v>-550</v>
      </c>
      <c r="I84" s="19">
        <v>0</v>
      </c>
      <c r="J84" s="19">
        <v>-550</v>
      </c>
    </row>
    <row r="85" spans="1:10" ht="15" customHeight="1">
      <c r="A85" s="15">
        <v>45804</v>
      </c>
      <c r="B85" s="293" t="s">
        <v>31</v>
      </c>
      <c r="C85" s="293" t="s">
        <v>14</v>
      </c>
      <c r="D85" s="16">
        <v>1000</v>
      </c>
      <c r="E85" s="16">
        <v>143.07</v>
      </c>
      <c r="F85" s="21">
        <v>143.57</v>
      </c>
      <c r="G85" s="21">
        <v>0</v>
      </c>
      <c r="H85" s="18">
        <v>500</v>
      </c>
      <c r="I85" s="18">
        <v>0</v>
      </c>
      <c r="J85" s="18">
        <v>500</v>
      </c>
    </row>
    <row r="86" spans="1:10" ht="15" customHeight="1">
      <c r="A86" s="15">
        <v>45800</v>
      </c>
      <c r="B86" s="271" t="s">
        <v>33</v>
      </c>
      <c r="C86" s="270" t="s">
        <v>17</v>
      </c>
      <c r="D86" s="16">
        <v>100000</v>
      </c>
      <c r="E86" s="16">
        <v>0.82150000000000001</v>
      </c>
      <c r="F86" s="21">
        <v>0.82650000000000001</v>
      </c>
      <c r="G86" s="21">
        <v>0</v>
      </c>
      <c r="H86" s="18">
        <v>500</v>
      </c>
      <c r="I86" s="18">
        <v>0</v>
      </c>
      <c r="J86" s="18">
        <v>500</v>
      </c>
    </row>
    <row r="87" spans="1:10" ht="15" customHeight="1">
      <c r="A87" s="15">
        <v>45799</v>
      </c>
      <c r="B87" s="271" t="s">
        <v>53</v>
      </c>
      <c r="C87" s="270" t="s">
        <v>17</v>
      </c>
      <c r="D87" s="16">
        <v>100000</v>
      </c>
      <c r="E87" s="16">
        <v>1.3877999999999999</v>
      </c>
      <c r="F87" s="21">
        <v>1.3823000000000001</v>
      </c>
      <c r="G87" s="21">
        <v>0</v>
      </c>
      <c r="H87" s="19">
        <v>-550</v>
      </c>
      <c r="I87" s="19">
        <v>0</v>
      </c>
      <c r="J87" s="19">
        <v>-550</v>
      </c>
    </row>
    <row r="88" spans="1:10" ht="15" customHeight="1">
      <c r="A88" s="15">
        <v>45798</v>
      </c>
      <c r="B88" s="270" t="s">
        <v>20</v>
      </c>
      <c r="C88" s="270" t="s">
        <v>17</v>
      </c>
      <c r="D88" s="16">
        <v>1000</v>
      </c>
      <c r="E88" s="16">
        <v>193.15</v>
      </c>
      <c r="F88" s="21">
        <v>192.6</v>
      </c>
      <c r="G88" s="21">
        <v>0</v>
      </c>
      <c r="H88" s="19">
        <v>-550</v>
      </c>
      <c r="I88" s="19">
        <v>0</v>
      </c>
      <c r="J88" s="19">
        <v>-550</v>
      </c>
    </row>
    <row r="89" spans="1:10" ht="15" customHeight="1">
      <c r="A89" s="15">
        <v>45797</v>
      </c>
      <c r="B89" s="270" t="s">
        <v>20</v>
      </c>
      <c r="C89" s="270" t="s">
        <v>17</v>
      </c>
      <c r="D89" s="16">
        <v>1000</v>
      </c>
      <c r="E89" s="16">
        <v>193.15</v>
      </c>
      <c r="F89" s="21">
        <v>193.65</v>
      </c>
      <c r="G89" s="21">
        <v>0</v>
      </c>
      <c r="H89" s="18">
        <v>500</v>
      </c>
      <c r="I89" s="18">
        <v>0</v>
      </c>
      <c r="J89" s="18">
        <v>500</v>
      </c>
    </row>
    <row r="90" spans="1:10" ht="15" customHeight="1">
      <c r="A90" s="15">
        <v>45796</v>
      </c>
      <c r="B90" s="270" t="s">
        <v>20</v>
      </c>
      <c r="C90" s="270" t="s">
        <v>17</v>
      </c>
      <c r="D90" s="16">
        <v>1000</v>
      </c>
      <c r="E90" s="16">
        <v>193.35</v>
      </c>
      <c r="F90" s="21">
        <v>193.9</v>
      </c>
      <c r="G90" s="21">
        <v>0</v>
      </c>
      <c r="H90" s="18">
        <v>550</v>
      </c>
      <c r="I90" s="18">
        <v>0</v>
      </c>
      <c r="J90" s="18">
        <v>550</v>
      </c>
    </row>
    <row r="91" spans="1:10" ht="15" customHeight="1">
      <c r="A91" s="15">
        <v>45793</v>
      </c>
      <c r="B91" s="270" t="s">
        <v>19</v>
      </c>
      <c r="C91" s="270" t="s">
        <v>17</v>
      </c>
      <c r="D91" s="16">
        <v>1000</v>
      </c>
      <c r="E91" s="16">
        <v>162.69999999999999</v>
      </c>
      <c r="F91" s="21">
        <v>163.19999999999999</v>
      </c>
      <c r="G91" s="21">
        <v>0</v>
      </c>
      <c r="H91" s="18">
        <v>500</v>
      </c>
      <c r="I91" s="18">
        <v>0</v>
      </c>
      <c r="J91" s="18">
        <v>500</v>
      </c>
    </row>
    <row r="92" spans="1:10" ht="15" customHeight="1">
      <c r="A92" s="15">
        <v>45791</v>
      </c>
      <c r="B92" s="269" t="s">
        <v>15</v>
      </c>
      <c r="C92" s="269" t="s">
        <v>14</v>
      </c>
      <c r="D92" s="16">
        <v>1000</v>
      </c>
      <c r="E92" s="16">
        <v>175.11</v>
      </c>
      <c r="F92" s="21">
        <v>174.61</v>
      </c>
      <c r="G92" s="21">
        <v>0</v>
      </c>
      <c r="H92" s="18">
        <v>500</v>
      </c>
      <c r="I92" s="18">
        <v>0</v>
      </c>
      <c r="J92" s="18">
        <v>500</v>
      </c>
    </row>
    <row r="93" spans="1:10" ht="15" customHeight="1">
      <c r="A93" s="15">
        <v>45790</v>
      </c>
      <c r="B93" s="269" t="s">
        <v>20</v>
      </c>
      <c r="C93" s="269" t="s">
        <v>14</v>
      </c>
      <c r="D93" s="16">
        <v>1000</v>
      </c>
      <c r="E93" s="16">
        <v>195.85</v>
      </c>
      <c r="F93" s="21">
        <v>195.35</v>
      </c>
      <c r="G93" s="21">
        <v>0</v>
      </c>
      <c r="H93" s="18">
        <v>500</v>
      </c>
      <c r="I93" s="18">
        <v>0</v>
      </c>
      <c r="J93" s="18">
        <v>500</v>
      </c>
    </row>
    <row r="94" spans="1:10" ht="15" customHeight="1">
      <c r="A94" s="15">
        <v>45784</v>
      </c>
      <c r="B94" s="269" t="s">
        <v>19</v>
      </c>
      <c r="C94" s="269" t="s">
        <v>17</v>
      </c>
      <c r="D94" s="16">
        <v>1000</v>
      </c>
      <c r="E94" s="16">
        <v>162.69999999999999</v>
      </c>
      <c r="F94" s="21">
        <v>163.19999999999999</v>
      </c>
      <c r="G94" s="21">
        <v>0</v>
      </c>
      <c r="H94" s="18">
        <v>500</v>
      </c>
      <c r="I94" s="18">
        <v>0</v>
      </c>
      <c r="J94" s="18">
        <v>500</v>
      </c>
    </row>
    <row r="95" spans="1:10" ht="15" customHeight="1">
      <c r="A95" s="15">
        <v>45779</v>
      </c>
      <c r="B95" s="268" t="s">
        <v>31</v>
      </c>
      <c r="C95" s="268" t="s">
        <v>14</v>
      </c>
      <c r="D95" s="16">
        <v>1000</v>
      </c>
      <c r="E95" s="16">
        <v>144.80000000000001</v>
      </c>
      <c r="F95" s="21">
        <v>144.30000000000001</v>
      </c>
      <c r="G95" s="21">
        <v>0</v>
      </c>
      <c r="H95" s="18">
        <v>500</v>
      </c>
      <c r="I95" s="18">
        <v>0</v>
      </c>
      <c r="J95" s="18">
        <v>500</v>
      </c>
    </row>
    <row r="96" spans="1:10" ht="15" customHeight="1">
      <c r="A96" s="15">
        <v>45778</v>
      </c>
      <c r="B96" s="268" t="s">
        <v>29</v>
      </c>
      <c r="C96" s="268" t="s">
        <v>17</v>
      </c>
      <c r="D96" s="16">
        <v>100000</v>
      </c>
      <c r="E96" s="16">
        <v>1.84</v>
      </c>
      <c r="F96" s="21">
        <v>1.845</v>
      </c>
      <c r="G96" s="21">
        <v>0</v>
      </c>
      <c r="H96" s="18">
        <v>500</v>
      </c>
      <c r="I96" s="18">
        <v>0</v>
      </c>
      <c r="J96" s="18">
        <v>500</v>
      </c>
    </row>
    <row r="97" spans="1:10" s="1" customFormat="1" ht="14.25" customHeight="1">
      <c r="A97" s="23"/>
      <c r="B97" s="24"/>
      <c r="C97" s="24"/>
      <c r="D97" s="24"/>
      <c r="E97" s="24"/>
      <c r="F97" s="25"/>
      <c r="G97" s="25"/>
      <c r="H97" s="47"/>
      <c r="I97" s="47"/>
      <c r="J97" s="47"/>
    </row>
    <row r="98" spans="1:10" ht="15" customHeight="1">
      <c r="A98" s="15">
        <v>45777</v>
      </c>
      <c r="B98" s="267" t="s">
        <v>26</v>
      </c>
      <c r="C98" s="267" t="s">
        <v>14</v>
      </c>
      <c r="D98" s="16">
        <v>100000</v>
      </c>
      <c r="E98" s="16">
        <v>1.0974999999999999</v>
      </c>
      <c r="F98" s="21">
        <v>1.1025</v>
      </c>
      <c r="G98" s="21">
        <v>0</v>
      </c>
      <c r="H98" s="19">
        <v>-500</v>
      </c>
      <c r="I98" s="19">
        <v>0</v>
      </c>
      <c r="J98" s="19">
        <v>-500</v>
      </c>
    </row>
    <row r="99" spans="1:10" ht="15" customHeight="1">
      <c r="A99" s="15">
        <v>45776</v>
      </c>
      <c r="B99" s="267" t="s">
        <v>19</v>
      </c>
      <c r="C99" s="266" t="s">
        <v>17</v>
      </c>
      <c r="D99" s="16">
        <v>1000</v>
      </c>
      <c r="E99" s="16">
        <v>162.49</v>
      </c>
      <c r="F99" s="21">
        <v>162.99</v>
      </c>
      <c r="G99" s="21">
        <v>0</v>
      </c>
      <c r="H99" s="18">
        <v>500</v>
      </c>
      <c r="I99" s="18">
        <v>0</v>
      </c>
      <c r="J99" s="18">
        <v>500</v>
      </c>
    </row>
    <row r="100" spans="1:10" ht="15" customHeight="1">
      <c r="A100" s="15">
        <v>45772</v>
      </c>
      <c r="B100" s="266" t="s">
        <v>21</v>
      </c>
      <c r="C100" s="266" t="s">
        <v>17</v>
      </c>
      <c r="D100" s="16">
        <v>100000</v>
      </c>
      <c r="E100" s="16">
        <v>1.77</v>
      </c>
      <c r="F100" s="21">
        <v>1.7749999999999999</v>
      </c>
      <c r="G100" s="21">
        <v>0</v>
      </c>
      <c r="H100" s="18">
        <v>500</v>
      </c>
      <c r="I100" s="18">
        <v>0</v>
      </c>
      <c r="J100" s="18">
        <v>500</v>
      </c>
    </row>
    <row r="101" spans="1:10" ht="15" customHeight="1">
      <c r="A101" s="15">
        <v>45770</v>
      </c>
      <c r="B101" s="266" t="s">
        <v>21</v>
      </c>
      <c r="C101" s="266" t="s">
        <v>17</v>
      </c>
      <c r="D101" s="16">
        <v>100000</v>
      </c>
      <c r="E101" s="16">
        <v>1.7769999999999999</v>
      </c>
      <c r="F101" s="21">
        <v>1.782</v>
      </c>
      <c r="G101" s="21">
        <v>0</v>
      </c>
      <c r="H101" s="18">
        <v>500</v>
      </c>
      <c r="I101" s="18">
        <v>0</v>
      </c>
      <c r="J101" s="18">
        <v>500</v>
      </c>
    </row>
    <row r="102" spans="1:10" ht="15" customHeight="1">
      <c r="A102" s="15">
        <v>45769</v>
      </c>
      <c r="B102" s="266" t="s">
        <v>24</v>
      </c>
      <c r="C102" s="266" t="s">
        <v>17</v>
      </c>
      <c r="D102" s="16">
        <v>100000</v>
      </c>
      <c r="E102" s="16">
        <v>2.0939999999999999</v>
      </c>
      <c r="F102" s="21">
        <v>2.0884999999999998</v>
      </c>
      <c r="G102" s="21">
        <v>0</v>
      </c>
      <c r="H102" s="19">
        <v>-550</v>
      </c>
      <c r="I102" s="19">
        <v>0</v>
      </c>
      <c r="J102" s="19">
        <v>-550</v>
      </c>
    </row>
    <row r="103" spans="1:10" ht="15" customHeight="1">
      <c r="A103" s="15">
        <v>45768</v>
      </c>
      <c r="B103" s="266" t="s">
        <v>16</v>
      </c>
      <c r="C103" s="266" t="s">
        <v>14</v>
      </c>
      <c r="D103" s="16">
        <v>100000</v>
      </c>
      <c r="E103" s="16">
        <v>0.80530000000000002</v>
      </c>
      <c r="F103" s="21">
        <v>0.80030000000000001</v>
      </c>
      <c r="G103" s="21">
        <v>0</v>
      </c>
      <c r="H103" s="18">
        <v>500</v>
      </c>
      <c r="I103" s="18">
        <v>0</v>
      </c>
      <c r="J103" s="18">
        <v>500</v>
      </c>
    </row>
    <row r="104" spans="1:10" ht="15" customHeight="1">
      <c r="A104" s="15">
        <v>45764</v>
      </c>
      <c r="B104" s="265" t="s">
        <v>53</v>
      </c>
      <c r="C104" s="263" t="s">
        <v>17</v>
      </c>
      <c r="D104" s="16">
        <v>100000</v>
      </c>
      <c r="E104" s="16">
        <v>1.3900999999999999</v>
      </c>
      <c r="F104" s="21">
        <v>1.3849</v>
      </c>
      <c r="G104" s="21">
        <v>0</v>
      </c>
      <c r="H104" s="19">
        <v>-500</v>
      </c>
      <c r="I104" s="19">
        <v>0</v>
      </c>
      <c r="J104" s="19">
        <v>-500</v>
      </c>
    </row>
    <row r="105" spans="1:10" ht="15" customHeight="1">
      <c r="A105" s="15">
        <v>45762</v>
      </c>
      <c r="B105" s="265" t="s">
        <v>24</v>
      </c>
      <c r="C105" s="265" t="s">
        <v>17</v>
      </c>
      <c r="D105" s="16">
        <v>100000</v>
      </c>
      <c r="E105" s="16">
        <v>2.0834999999999999</v>
      </c>
      <c r="F105" s="21">
        <v>2.0884999999999998</v>
      </c>
      <c r="G105" s="21">
        <v>0</v>
      </c>
      <c r="H105" s="18">
        <v>500</v>
      </c>
      <c r="I105" s="18">
        <v>0</v>
      </c>
      <c r="J105" s="18">
        <v>500</v>
      </c>
    </row>
    <row r="106" spans="1:10" ht="15" customHeight="1">
      <c r="A106" s="15">
        <v>45758</v>
      </c>
      <c r="B106" s="264" t="s">
        <v>31</v>
      </c>
      <c r="C106" s="263" t="s">
        <v>17</v>
      </c>
      <c r="D106" s="16">
        <v>100000</v>
      </c>
      <c r="E106" s="16">
        <v>143.80000000000001</v>
      </c>
      <c r="F106" s="21">
        <v>143.1</v>
      </c>
      <c r="G106" s="21">
        <v>0</v>
      </c>
      <c r="H106" s="19">
        <v>-700</v>
      </c>
      <c r="I106" s="19">
        <v>0</v>
      </c>
      <c r="J106" s="19">
        <v>-700</v>
      </c>
    </row>
    <row r="107" spans="1:10" ht="15" customHeight="1">
      <c r="A107" s="15">
        <v>45757</v>
      </c>
      <c r="B107" s="263" t="s">
        <v>25</v>
      </c>
      <c r="C107" s="263" t="s">
        <v>17</v>
      </c>
      <c r="D107" s="16">
        <v>100000</v>
      </c>
      <c r="E107" s="16">
        <v>1.1020000000000001</v>
      </c>
      <c r="F107" s="21">
        <v>1.107</v>
      </c>
      <c r="G107" s="21">
        <v>0</v>
      </c>
      <c r="H107" s="18">
        <v>500</v>
      </c>
      <c r="I107" s="18">
        <v>0</v>
      </c>
      <c r="J107" s="18">
        <v>500</v>
      </c>
    </row>
    <row r="108" spans="1:10" ht="15" customHeight="1">
      <c r="A108" s="15">
        <v>45757</v>
      </c>
      <c r="B108" s="263" t="s">
        <v>51</v>
      </c>
      <c r="C108" s="261" t="s">
        <v>14</v>
      </c>
      <c r="D108" s="16">
        <v>100000</v>
      </c>
      <c r="E108" s="16">
        <v>1.9245000000000001</v>
      </c>
      <c r="F108" s="21">
        <v>1.9305000000000001</v>
      </c>
      <c r="G108" s="21">
        <v>0</v>
      </c>
      <c r="H108" s="19">
        <v>-600</v>
      </c>
      <c r="I108" s="19">
        <v>0</v>
      </c>
      <c r="J108" s="19">
        <v>-600</v>
      </c>
    </row>
    <row r="109" spans="1:10" ht="15" customHeight="1">
      <c r="A109" s="15">
        <v>45756</v>
      </c>
      <c r="B109" s="261" t="s">
        <v>23</v>
      </c>
      <c r="C109" s="261" t="s">
        <v>14</v>
      </c>
      <c r="D109" s="16">
        <v>100000</v>
      </c>
      <c r="E109" s="16">
        <v>2.3109999999999999</v>
      </c>
      <c r="F109" s="21">
        <v>2.3054999999999999</v>
      </c>
      <c r="G109" s="21">
        <v>0</v>
      </c>
      <c r="H109" s="18">
        <v>550</v>
      </c>
      <c r="I109" s="18">
        <v>0</v>
      </c>
      <c r="J109" s="18">
        <v>550</v>
      </c>
    </row>
    <row r="110" spans="1:10" ht="15" customHeight="1">
      <c r="A110" s="15">
        <v>45755</v>
      </c>
      <c r="B110" s="262" t="s">
        <v>19</v>
      </c>
      <c r="C110" s="261" t="s">
        <v>14</v>
      </c>
      <c r="D110" s="16">
        <v>1000</v>
      </c>
      <c r="E110" s="16">
        <v>161.35</v>
      </c>
      <c r="F110" s="21">
        <v>160.75</v>
      </c>
      <c r="G110" s="21">
        <v>0</v>
      </c>
      <c r="H110" s="18">
        <v>600</v>
      </c>
      <c r="I110" s="18">
        <v>0</v>
      </c>
      <c r="J110" s="18">
        <v>600</v>
      </c>
    </row>
    <row r="111" spans="1:10" ht="15" customHeight="1">
      <c r="A111" s="15">
        <v>45754</v>
      </c>
      <c r="B111" s="261" t="s">
        <v>23</v>
      </c>
      <c r="C111" s="261" t="s">
        <v>14</v>
      </c>
      <c r="D111" s="16">
        <v>100000</v>
      </c>
      <c r="E111" s="16">
        <v>2.2970000000000002</v>
      </c>
      <c r="F111" s="21">
        <v>2.2919999999999998</v>
      </c>
      <c r="G111" s="21">
        <v>0</v>
      </c>
      <c r="H111" s="18">
        <v>500</v>
      </c>
      <c r="I111" s="18">
        <v>0</v>
      </c>
      <c r="J111" s="18">
        <v>500</v>
      </c>
    </row>
    <row r="112" spans="1:10" ht="15" customHeight="1">
      <c r="A112" s="15">
        <v>45751</v>
      </c>
      <c r="B112" s="261" t="s">
        <v>51</v>
      </c>
      <c r="C112" s="261" t="s">
        <v>17</v>
      </c>
      <c r="D112" s="16">
        <v>100000</v>
      </c>
      <c r="E112" s="16">
        <v>1.9395</v>
      </c>
      <c r="F112" s="21">
        <v>1.9345000000000001</v>
      </c>
      <c r="G112" s="21">
        <v>0</v>
      </c>
      <c r="H112" s="19">
        <v>-500</v>
      </c>
      <c r="I112" s="19">
        <v>0</v>
      </c>
      <c r="J112" s="19">
        <v>-500</v>
      </c>
    </row>
    <row r="113" spans="1:10" ht="15" customHeight="1">
      <c r="A113" s="15">
        <v>45750</v>
      </c>
      <c r="B113" s="259" t="s">
        <v>20</v>
      </c>
      <c r="C113" s="261" t="s">
        <v>17</v>
      </c>
      <c r="D113" s="16">
        <v>1000</v>
      </c>
      <c r="E113" s="16">
        <v>193.45</v>
      </c>
      <c r="F113" s="21">
        <v>192.95</v>
      </c>
      <c r="G113" s="21">
        <v>0</v>
      </c>
      <c r="H113" s="19">
        <v>-500</v>
      </c>
      <c r="I113" s="19">
        <v>0</v>
      </c>
      <c r="J113" s="19">
        <v>-500</v>
      </c>
    </row>
    <row r="114" spans="1:10" ht="15" customHeight="1">
      <c r="A114" s="15">
        <v>45749</v>
      </c>
      <c r="B114" s="261" t="s">
        <v>51</v>
      </c>
      <c r="C114" s="261" t="s">
        <v>14</v>
      </c>
      <c r="D114" s="16">
        <v>100000</v>
      </c>
      <c r="E114" s="16">
        <v>1.8859999999999999</v>
      </c>
      <c r="F114" s="21">
        <v>1.881</v>
      </c>
      <c r="G114" s="21">
        <v>0</v>
      </c>
      <c r="H114" s="18">
        <v>500</v>
      </c>
      <c r="I114" s="18">
        <v>0</v>
      </c>
      <c r="J114" s="18">
        <v>500</v>
      </c>
    </row>
    <row r="115" spans="1:10" ht="15" customHeight="1">
      <c r="A115" s="15">
        <v>45748</v>
      </c>
      <c r="B115" s="261" t="s">
        <v>20</v>
      </c>
      <c r="C115" s="261" t="s">
        <v>17</v>
      </c>
      <c r="D115" s="16">
        <v>1000</v>
      </c>
      <c r="E115" s="16">
        <v>193.2</v>
      </c>
      <c r="F115" s="21">
        <v>192.68</v>
      </c>
      <c r="G115" s="21">
        <v>0</v>
      </c>
      <c r="H115" s="19">
        <v>-520</v>
      </c>
      <c r="I115" s="19">
        <v>0</v>
      </c>
      <c r="J115" s="19">
        <v>-520</v>
      </c>
    </row>
    <row r="116" spans="1:10" s="1" customFormat="1" ht="14.25" customHeight="1">
      <c r="A116" s="23"/>
      <c r="B116" s="24"/>
      <c r="C116" s="24"/>
      <c r="D116" s="24"/>
      <c r="E116" s="24"/>
      <c r="F116" s="25"/>
      <c r="G116" s="25"/>
      <c r="H116" s="47"/>
      <c r="I116" s="47"/>
      <c r="J116" s="47"/>
    </row>
    <row r="117" spans="1:10" ht="15" customHeight="1">
      <c r="A117" s="15">
        <v>45747</v>
      </c>
      <c r="B117" s="259" t="s">
        <v>20</v>
      </c>
      <c r="C117" s="261" t="s">
        <v>17</v>
      </c>
      <c r="D117" s="16">
        <v>1000</v>
      </c>
      <c r="E117" s="16">
        <v>193</v>
      </c>
      <c r="F117" s="21">
        <v>193.5</v>
      </c>
      <c r="G117" s="21">
        <v>0</v>
      </c>
      <c r="H117" s="18">
        <v>500</v>
      </c>
      <c r="I117" s="18">
        <v>0</v>
      </c>
      <c r="J117" s="18">
        <v>500</v>
      </c>
    </row>
    <row r="118" spans="1:10" ht="15" customHeight="1">
      <c r="A118" s="15">
        <v>45744</v>
      </c>
      <c r="B118" s="259" t="s">
        <v>21</v>
      </c>
      <c r="C118" s="259" t="s">
        <v>14</v>
      </c>
      <c r="D118" s="16">
        <v>100000</v>
      </c>
      <c r="E118" s="16">
        <v>1.7135</v>
      </c>
      <c r="F118" s="21">
        <v>1.7190000000000001</v>
      </c>
      <c r="G118" s="21">
        <v>0</v>
      </c>
      <c r="H118" s="19">
        <v>-550</v>
      </c>
      <c r="I118" s="19">
        <v>0</v>
      </c>
      <c r="J118" s="19">
        <v>-550</v>
      </c>
    </row>
    <row r="119" spans="1:10" ht="15" customHeight="1">
      <c r="A119" s="15">
        <v>45743</v>
      </c>
      <c r="B119" s="259" t="s">
        <v>15</v>
      </c>
      <c r="C119" s="259" t="s">
        <v>14</v>
      </c>
      <c r="D119" s="16">
        <v>1000</v>
      </c>
      <c r="E119" s="16">
        <v>170.75</v>
      </c>
      <c r="F119" s="21">
        <v>171.3</v>
      </c>
      <c r="G119" s="21">
        <v>0</v>
      </c>
      <c r="H119" s="19">
        <v>-550</v>
      </c>
      <c r="I119" s="19">
        <v>0</v>
      </c>
      <c r="J119" s="19">
        <v>-550</v>
      </c>
    </row>
    <row r="120" spans="1:10" ht="15" customHeight="1">
      <c r="A120" s="15">
        <v>45742</v>
      </c>
      <c r="B120" s="259" t="s">
        <v>20</v>
      </c>
      <c r="C120" s="259" t="s">
        <v>14</v>
      </c>
      <c r="D120" s="16">
        <v>1000</v>
      </c>
      <c r="E120" s="16">
        <v>194.65</v>
      </c>
      <c r="F120" s="21">
        <v>194.15</v>
      </c>
      <c r="G120" s="21">
        <v>0</v>
      </c>
      <c r="H120" s="18">
        <v>500</v>
      </c>
      <c r="I120" s="18">
        <v>0</v>
      </c>
      <c r="J120" s="18">
        <v>500</v>
      </c>
    </row>
    <row r="121" spans="1:10" ht="15" customHeight="1">
      <c r="A121" s="15">
        <v>45741</v>
      </c>
      <c r="B121" s="259" t="s">
        <v>20</v>
      </c>
      <c r="C121" s="259" t="s">
        <v>14</v>
      </c>
      <c r="D121" s="16">
        <v>1000</v>
      </c>
      <c r="E121" s="16">
        <v>194.5</v>
      </c>
      <c r="F121" s="21">
        <v>194</v>
      </c>
      <c r="G121" s="21">
        <v>0</v>
      </c>
      <c r="H121" s="18">
        <v>500</v>
      </c>
      <c r="I121" s="18">
        <v>0</v>
      </c>
      <c r="J121" s="18">
        <v>500</v>
      </c>
    </row>
    <row r="122" spans="1:10" ht="15" customHeight="1">
      <c r="A122" s="15">
        <v>45740</v>
      </c>
      <c r="B122" s="259" t="s">
        <v>15</v>
      </c>
      <c r="C122" s="259" t="s">
        <v>17</v>
      </c>
      <c r="D122" s="16">
        <v>1000</v>
      </c>
      <c r="E122" s="16">
        <v>169.7</v>
      </c>
      <c r="F122" s="21">
        <v>170.2</v>
      </c>
      <c r="G122" s="21">
        <v>0</v>
      </c>
      <c r="H122" s="18">
        <v>500</v>
      </c>
      <c r="I122" s="18">
        <v>0</v>
      </c>
      <c r="J122" s="18">
        <v>500</v>
      </c>
    </row>
    <row r="123" spans="1:10" ht="15" customHeight="1">
      <c r="A123" s="15">
        <v>45737</v>
      </c>
      <c r="B123" s="259" t="s">
        <v>23</v>
      </c>
      <c r="C123" s="259" t="s">
        <v>14</v>
      </c>
      <c r="D123" s="16">
        <v>100000</v>
      </c>
      <c r="E123" s="16">
        <v>2.2475000000000001</v>
      </c>
      <c r="F123" s="21">
        <v>2.2524999999999999</v>
      </c>
      <c r="G123" s="21">
        <v>0</v>
      </c>
      <c r="H123" s="19">
        <v>-500</v>
      </c>
      <c r="I123" s="19">
        <v>0</v>
      </c>
      <c r="J123" s="19">
        <v>-500</v>
      </c>
    </row>
    <row r="124" spans="1:10" ht="15" customHeight="1">
      <c r="A124" s="15">
        <v>45736</v>
      </c>
      <c r="B124" s="259" t="s">
        <v>53</v>
      </c>
      <c r="C124" s="259" t="s">
        <v>17</v>
      </c>
      <c r="D124" s="16">
        <v>100000</v>
      </c>
      <c r="E124" s="16">
        <v>1.4381999999999999</v>
      </c>
      <c r="F124" s="21">
        <v>1.4337</v>
      </c>
      <c r="G124" s="21">
        <v>0</v>
      </c>
      <c r="H124" s="19">
        <v>-450</v>
      </c>
      <c r="I124" s="19">
        <v>0</v>
      </c>
      <c r="J124" s="19">
        <v>-450</v>
      </c>
    </row>
    <row r="125" spans="1:10" ht="15" customHeight="1">
      <c r="A125" s="15">
        <v>45736</v>
      </c>
      <c r="B125" s="259" t="s">
        <v>15</v>
      </c>
      <c r="C125" s="259" t="s">
        <v>14</v>
      </c>
      <c r="D125" s="16">
        <v>1000</v>
      </c>
      <c r="E125" s="16">
        <v>168.65</v>
      </c>
      <c r="F125" s="21">
        <v>168.15</v>
      </c>
      <c r="G125" s="21">
        <v>0</v>
      </c>
      <c r="H125" s="18">
        <v>500</v>
      </c>
      <c r="I125" s="18">
        <v>0</v>
      </c>
      <c r="J125" s="18">
        <v>500</v>
      </c>
    </row>
    <row r="126" spans="1:10" ht="15" customHeight="1">
      <c r="A126" s="15">
        <v>45735</v>
      </c>
      <c r="B126" s="259" t="s">
        <v>23</v>
      </c>
      <c r="C126" s="259" t="s">
        <v>17</v>
      </c>
      <c r="D126" s="16">
        <v>100000</v>
      </c>
      <c r="E126" s="16">
        <v>2.2370000000000001</v>
      </c>
      <c r="F126" s="21">
        <v>2.242</v>
      </c>
      <c r="G126" s="21">
        <v>0</v>
      </c>
      <c r="H126" s="18">
        <v>500</v>
      </c>
      <c r="I126" s="18">
        <v>0</v>
      </c>
      <c r="J126" s="18">
        <v>500</v>
      </c>
    </row>
    <row r="127" spans="1:10" ht="15" customHeight="1">
      <c r="A127" s="15">
        <v>45734</v>
      </c>
      <c r="B127" s="259" t="s">
        <v>29</v>
      </c>
      <c r="C127" s="259" t="s">
        <v>14</v>
      </c>
      <c r="D127" s="16">
        <v>100000</v>
      </c>
      <c r="E127" s="16">
        <v>1.8531</v>
      </c>
      <c r="F127" s="21">
        <v>1.8585</v>
      </c>
      <c r="G127" s="21">
        <v>0</v>
      </c>
      <c r="H127" s="19">
        <v>-540</v>
      </c>
      <c r="I127" s="19">
        <v>0</v>
      </c>
      <c r="J127" s="19">
        <v>-540</v>
      </c>
    </row>
    <row r="128" spans="1:10" ht="15" customHeight="1">
      <c r="A128" s="15">
        <v>45733</v>
      </c>
      <c r="B128" s="259" t="s">
        <v>20</v>
      </c>
      <c r="C128" s="259" t="s">
        <v>14</v>
      </c>
      <c r="D128" s="16">
        <v>1000</v>
      </c>
      <c r="E128" s="16">
        <v>192.61</v>
      </c>
      <c r="F128" s="21">
        <v>193.16</v>
      </c>
      <c r="G128" s="21">
        <v>0</v>
      </c>
      <c r="H128" s="19">
        <v>-550</v>
      </c>
      <c r="I128" s="19">
        <v>0</v>
      </c>
      <c r="J128" s="19">
        <v>-550</v>
      </c>
    </row>
    <row r="129" spans="1:10" ht="15" customHeight="1">
      <c r="A129" s="15">
        <v>45730</v>
      </c>
      <c r="B129" s="258" t="s">
        <v>20</v>
      </c>
      <c r="C129" s="258" t="s">
        <v>14</v>
      </c>
      <c r="D129" s="16">
        <v>1000</v>
      </c>
      <c r="E129" s="16">
        <v>192.41</v>
      </c>
      <c r="F129" s="21">
        <v>191.91</v>
      </c>
      <c r="G129" s="21">
        <v>0</v>
      </c>
      <c r="H129" s="18">
        <v>500</v>
      </c>
      <c r="I129" s="18">
        <v>0</v>
      </c>
      <c r="J129" s="18">
        <v>500</v>
      </c>
    </row>
    <row r="130" spans="1:10" ht="15" customHeight="1">
      <c r="A130" s="15">
        <v>45729</v>
      </c>
      <c r="B130" s="256" t="s">
        <v>20</v>
      </c>
      <c r="C130" s="258" t="s">
        <v>14</v>
      </c>
      <c r="D130" s="16">
        <v>1000</v>
      </c>
      <c r="E130" s="16">
        <v>191.51</v>
      </c>
      <c r="F130" s="21">
        <v>191.01</v>
      </c>
      <c r="G130" s="21">
        <v>0</v>
      </c>
      <c r="H130" s="18">
        <v>500</v>
      </c>
      <c r="I130" s="18">
        <v>0</v>
      </c>
      <c r="J130" s="18">
        <v>500</v>
      </c>
    </row>
    <row r="131" spans="1:10" ht="15" customHeight="1">
      <c r="A131" s="15">
        <v>45728</v>
      </c>
      <c r="B131" s="257" t="s">
        <v>19</v>
      </c>
      <c r="C131" s="255" t="s">
        <v>17</v>
      </c>
      <c r="D131" s="16">
        <v>1000</v>
      </c>
      <c r="E131" s="16">
        <v>162.1</v>
      </c>
      <c r="F131" s="21">
        <v>161.6</v>
      </c>
      <c r="G131" s="21">
        <v>0</v>
      </c>
      <c r="H131" s="19">
        <v>-500</v>
      </c>
      <c r="I131" s="19">
        <v>0</v>
      </c>
      <c r="J131" s="19">
        <v>-500</v>
      </c>
    </row>
    <row r="132" spans="1:10" ht="15" customHeight="1">
      <c r="A132" s="15">
        <v>45727</v>
      </c>
      <c r="B132" s="256" t="s">
        <v>20</v>
      </c>
      <c r="C132" s="255" t="s">
        <v>17</v>
      </c>
      <c r="D132" s="16">
        <v>1000</v>
      </c>
      <c r="E132" s="16">
        <v>189.9</v>
      </c>
      <c r="F132" s="21">
        <v>190.4</v>
      </c>
      <c r="G132" s="21">
        <v>0</v>
      </c>
      <c r="H132" s="18">
        <v>500</v>
      </c>
      <c r="I132" s="18">
        <v>0</v>
      </c>
      <c r="J132" s="18">
        <v>500</v>
      </c>
    </row>
    <row r="133" spans="1:10" ht="15" customHeight="1">
      <c r="A133" s="15">
        <v>45726</v>
      </c>
      <c r="B133" s="255" t="s">
        <v>28</v>
      </c>
      <c r="C133" s="255" t="s">
        <v>17</v>
      </c>
      <c r="D133" s="16">
        <v>100000</v>
      </c>
      <c r="E133" s="16">
        <v>1.5605</v>
      </c>
      <c r="F133" s="21">
        <v>1.5654999999999999</v>
      </c>
      <c r="G133" s="21">
        <v>0</v>
      </c>
      <c r="H133" s="18">
        <v>500</v>
      </c>
      <c r="I133" s="18">
        <v>0</v>
      </c>
      <c r="J133" s="18">
        <v>500</v>
      </c>
    </row>
    <row r="134" spans="1:10" ht="15" customHeight="1">
      <c r="A134" s="15">
        <v>45723</v>
      </c>
      <c r="B134" s="255" t="s">
        <v>16</v>
      </c>
      <c r="C134" s="250" t="s">
        <v>14</v>
      </c>
      <c r="D134" s="16">
        <v>100000</v>
      </c>
      <c r="E134" s="16">
        <v>0.88</v>
      </c>
      <c r="F134" s="21">
        <v>0.87509999999999999</v>
      </c>
      <c r="G134" s="21">
        <v>0</v>
      </c>
      <c r="H134" s="18">
        <v>490</v>
      </c>
      <c r="I134" s="18">
        <v>0</v>
      </c>
      <c r="J134" s="18">
        <v>490</v>
      </c>
    </row>
    <row r="135" spans="1:10" ht="15" customHeight="1">
      <c r="A135" s="15">
        <v>45722</v>
      </c>
      <c r="B135" s="253" t="s">
        <v>19</v>
      </c>
      <c r="C135" s="250" t="s">
        <v>14</v>
      </c>
      <c r="D135" s="16">
        <v>1000</v>
      </c>
      <c r="E135" s="16">
        <v>160.51</v>
      </c>
      <c r="F135" s="21">
        <v>160.01</v>
      </c>
      <c r="G135" s="21">
        <v>0</v>
      </c>
      <c r="H135" s="18">
        <v>500</v>
      </c>
      <c r="I135" s="18">
        <v>0</v>
      </c>
      <c r="J135" s="18">
        <v>500</v>
      </c>
    </row>
    <row r="136" spans="1:10" ht="15" customHeight="1">
      <c r="A136" s="15">
        <v>45721</v>
      </c>
      <c r="B136" s="252" t="s">
        <v>16</v>
      </c>
      <c r="C136" s="250" t="s">
        <v>14</v>
      </c>
      <c r="D136" s="16">
        <v>100000</v>
      </c>
      <c r="E136" s="16">
        <v>0.88649999999999995</v>
      </c>
      <c r="F136" s="21">
        <v>0.88149999999999995</v>
      </c>
      <c r="G136" s="21">
        <v>0</v>
      </c>
      <c r="H136" s="18">
        <v>500</v>
      </c>
      <c r="I136" s="18">
        <v>0</v>
      </c>
      <c r="J136" s="18">
        <v>500</v>
      </c>
    </row>
    <row r="137" spans="1:10" ht="15" customHeight="1">
      <c r="A137" s="15">
        <v>45720</v>
      </c>
      <c r="B137" s="250" t="s">
        <v>23</v>
      </c>
      <c r="C137" s="250" t="s">
        <v>14</v>
      </c>
      <c r="D137" s="16">
        <v>100000</v>
      </c>
      <c r="E137" s="16">
        <v>2.2610999999999999</v>
      </c>
      <c r="F137" s="21">
        <v>2.2576000000000001</v>
      </c>
      <c r="G137" s="21">
        <v>0</v>
      </c>
      <c r="H137" s="18">
        <v>350</v>
      </c>
      <c r="I137" s="18">
        <v>0</v>
      </c>
      <c r="J137" s="18">
        <v>350</v>
      </c>
    </row>
    <row r="138" spans="1:10" ht="15" customHeight="1">
      <c r="A138" s="15">
        <v>45720</v>
      </c>
      <c r="B138" s="250" t="s">
        <v>31</v>
      </c>
      <c r="C138" s="250" t="s">
        <v>17</v>
      </c>
      <c r="D138" s="16">
        <v>1000</v>
      </c>
      <c r="E138" s="16">
        <v>149.38</v>
      </c>
      <c r="F138" s="21">
        <v>148.58000000000001</v>
      </c>
      <c r="G138" s="21">
        <v>0</v>
      </c>
      <c r="H138" s="19">
        <v>-800</v>
      </c>
      <c r="I138" s="19">
        <v>0</v>
      </c>
      <c r="J138" s="19">
        <v>-800</v>
      </c>
    </row>
    <row r="139" spans="1:10" ht="15" customHeight="1">
      <c r="A139" s="15">
        <v>45719</v>
      </c>
      <c r="B139" s="249" t="s">
        <v>19</v>
      </c>
      <c r="C139" s="244" t="s">
        <v>17</v>
      </c>
      <c r="D139" s="16">
        <v>1000</v>
      </c>
      <c r="E139" s="16">
        <v>157.37</v>
      </c>
      <c r="F139" s="21">
        <v>157.72</v>
      </c>
      <c r="G139" s="21">
        <v>158.32</v>
      </c>
      <c r="H139" s="18">
        <v>350</v>
      </c>
      <c r="I139" s="18">
        <v>600</v>
      </c>
      <c r="J139" s="18">
        <v>950</v>
      </c>
    </row>
    <row r="140" spans="1:10" ht="15" customHeight="1">
      <c r="A140" s="15"/>
      <c r="B140" s="240"/>
      <c r="C140" s="239"/>
      <c r="D140" s="16"/>
      <c r="E140" s="16"/>
      <c r="F140" s="21"/>
      <c r="G140" s="21"/>
      <c r="H140" s="18"/>
      <c r="I140" s="18"/>
      <c r="J140" s="18"/>
    </row>
    <row r="141" spans="1:10" ht="15" customHeight="1">
      <c r="A141" s="15">
        <v>45716</v>
      </c>
      <c r="B141" s="248" t="s">
        <v>20</v>
      </c>
      <c r="C141" s="244" t="s">
        <v>17</v>
      </c>
      <c r="D141" s="16">
        <v>1000</v>
      </c>
      <c r="E141" s="16">
        <v>188.49</v>
      </c>
      <c r="F141" s="21">
        <v>188.89</v>
      </c>
      <c r="G141" s="21">
        <v>189.49</v>
      </c>
      <c r="H141" s="18">
        <v>400</v>
      </c>
      <c r="I141" s="18">
        <v>600</v>
      </c>
      <c r="J141" s="18">
        <v>1000</v>
      </c>
    </row>
    <row r="142" spans="1:10" ht="15" customHeight="1">
      <c r="A142" s="15">
        <v>45715</v>
      </c>
      <c r="B142" s="247" t="s">
        <v>19</v>
      </c>
      <c r="C142" s="244" t="s">
        <v>17</v>
      </c>
      <c r="D142" s="16">
        <v>1000</v>
      </c>
      <c r="E142" s="16">
        <v>156.5</v>
      </c>
      <c r="F142" s="21">
        <v>156.9</v>
      </c>
      <c r="G142" s="21">
        <v>0</v>
      </c>
      <c r="H142" s="18">
        <v>400</v>
      </c>
      <c r="I142" s="18">
        <v>0</v>
      </c>
      <c r="J142" s="18">
        <v>400</v>
      </c>
    </row>
    <row r="143" spans="1:10" ht="15" customHeight="1">
      <c r="A143" s="15">
        <v>45713</v>
      </c>
      <c r="B143" s="245" t="s">
        <v>31</v>
      </c>
      <c r="C143" s="244" t="s">
        <v>17</v>
      </c>
      <c r="D143" s="16">
        <v>1000</v>
      </c>
      <c r="E143" s="16">
        <v>149.68</v>
      </c>
      <c r="F143" s="21">
        <v>149.12</v>
      </c>
      <c r="G143" s="21">
        <v>0</v>
      </c>
      <c r="H143" s="19">
        <v>-560</v>
      </c>
      <c r="I143" s="19">
        <v>0</v>
      </c>
      <c r="J143" s="19">
        <v>-560</v>
      </c>
    </row>
    <row r="144" spans="1:10" ht="15" customHeight="1">
      <c r="A144" s="15">
        <v>45712</v>
      </c>
      <c r="B144" s="245" t="s">
        <v>31</v>
      </c>
      <c r="C144" s="244" t="s">
        <v>17</v>
      </c>
      <c r="D144" s="16">
        <v>1000</v>
      </c>
      <c r="E144" s="16">
        <v>149.5</v>
      </c>
      <c r="F144" s="21">
        <v>149.85</v>
      </c>
      <c r="G144" s="21">
        <v>150.30000000000001</v>
      </c>
      <c r="H144" s="18">
        <v>350</v>
      </c>
      <c r="I144" s="18">
        <v>450</v>
      </c>
      <c r="J144" s="18">
        <v>800</v>
      </c>
    </row>
    <row r="145" spans="1:10" ht="15" customHeight="1">
      <c r="A145" s="15">
        <v>45709</v>
      </c>
      <c r="B145" s="244" t="s">
        <v>16</v>
      </c>
      <c r="C145" s="244" t="s">
        <v>17</v>
      </c>
      <c r="D145" s="16">
        <v>100000</v>
      </c>
      <c r="E145" s="16">
        <v>0.89949999999999997</v>
      </c>
      <c r="F145" s="21">
        <v>0.89400000000000002</v>
      </c>
      <c r="G145" s="21">
        <v>0</v>
      </c>
      <c r="H145" s="19">
        <v>-550</v>
      </c>
      <c r="I145" s="19">
        <v>0</v>
      </c>
      <c r="J145" s="19">
        <v>-550</v>
      </c>
    </row>
    <row r="146" spans="1:10" ht="15" customHeight="1">
      <c r="A146" s="15">
        <v>45709</v>
      </c>
      <c r="B146" s="243" t="s">
        <v>20</v>
      </c>
      <c r="C146" s="242" t="s">
        <v>17</v>
      </c>
      <c r="D146" s="16">
        <v>1000</v>
      </c>
      <c r="E146" s="16">
        <v>190.63</v>
      </c>
      <c r="F146" s="21">
        <v>190.05</v>
      </c>
      <c r="G146" s="21">
        <v>0</v>
      </c>
      <c r="H146" s="19">
        <v>-580</v>
      </c>
      <c r="I146" s="19">
        <v>0</v>
      </c>
      <c r="J146" s="19">
        <v>-580</v>
      </c>
    </row>
    <row r="147" spans="1:10" ht="15" customHeight="1">
      <c r="A147" s="15">
        <v>45708</v>
      </c>
      <c r="B147" s="242" t="s">
        <v>19</v>
      </c>
      <c r="C147" s="242" t="s">
        <v>17</v>
      </c>
      <c r="D147" s="16">
        <v>1000</v>
      </c>
      <c r="E147" s="16">
        <v>156.85</v>
      </c>
      <c r="F147" s="21">
        <v>157.25</v>
      </c>
      <c r="G147" s="21">
        <v>157.85</v>
      </c>
      <c r="H147" s="18">
        <v>400</v>
      </c>
      <c r="I147" s="18">
        <v>600</v>
      </c>
      <c r="J147" s="18">
        <v>1000</v>
      </c>
    </row>
    <row r="148" spans="1:10" ht="15" customHeight="1">
      <c r="A148" s="15">
        <v>45707</v>
      </c>
      <c r="B148" s="242" t="s">
        <v>53</v>
      </c>
      <c r="C148" s="242" t="s">
        <v>17</v>
      </c>
      <c r="D148" s="16">
        <v>100000</v>
      </c>
      <c r="E148" s="16">
        <v>1.4212</v>
      </c>
      <c r="F148" s="21">
        <v>1.4247000000000001</v>
      </c>
      <c r="G148" s="21">
        <v>0</v>
      </c>
      <c r="H148" s="18">
        <v>350</v>
      </c>
      <c r="I148" s="18">
        <v>0</v>
      </c>
      <c r="J148" s="18">
        <v>350</v>
      </c>
    </row>
    <row r="149" spans="1:10" ht="15" customHeight="1">
      <c r="A149" s="15">
        <v>45706</v>
      </c>
      <c r="B149" s="242" t="s">
        <v>21</v>
      </c>
      <c r="C149" s="242" t="s">
        <v>17</v>
      </c>
      <c r="D149" s="16">
        <v>100000</v>
      </c>
      <c r="E149" s="16">
        <v>1.647</v>
      </c>
      <c r="F149" s="21">
        <v>1.6505000000000001</v>
      </c>
      <c r="G149" s="21">
        <v>0</v>
      </c>
      <c r="H149" s="18">
        <v>350</v>
      </c>
      <c r="I149" s="18">
        <v>0</v>
      </c>
      <c r="J149" s="18">
        <v>350</v>
      </c>
    </row>
    <row r="150" spans="1:10" ht="15" customHeight="1">
      <c r="A150" s="15">
        <v>45705</v>
      </c>
      <c r="B150" s="241" t="s">
        <v>15</v>
      </c>
      <c r="C150" s="241" t="s">
        <v>14</v>
      </c>
      <c r="D150" s="16">
        <v>1000</v>
      </c>
      <c r="E150" s="16">
        <v>168.2</v>
      </c>
      <c r="F150" s="21">
        <v>168.71</v>
      </c>
      <c r="G150" s="21">
        <v>0</v>
      </c>
      <c r="H150" s="19">
        <v>-510</v>
      </c>
      <c r="I150" s="19">
        <v>560</v>
      </c>
      <c r="J150" s="19">
        <v>-510</v>
      </c>
    </row>
    <row r="151" spans="1:10" ht="15" customHeight="1">
      <c r="A151" s="15">
        <v>45702</v>
      </c>
      <c r="B151" s="240" t="s">
        <v>23</v>
      </c>
      <c r="C151" s="239" t="s">
        <v>14</v>
      </c>
      <c r="D151" s="16">
        <v>100000</v>
      </c>
      <c r="E151" s="16">
        <v>2.2056</v>
      </c>
      <c r="F151" s="21">
        <v>2.2021000000000002</v>
      </c>
      <c r="G151" s="21">
        <v>2.1964999999999999</v>
      </c>
      <c r="H151" s="18">
        <v>350</v>
      </c>
      <c r="I151" s="18">
        <v>560</v>
      </c>
      <c r="J151" s="18">
        <v>910</v>
      </c>
    </row>
    <row r="152" spans="1:10" ht="15" customHeight="1">
      <c r="A152" s="15">
        <v>45701</v>
      </c>
      <c r="B152" s="239" t="s">
        <v>20</v>
      </c>
      <c r="C152" s="239" t="s">
        <v>14</v>
      </c>
      <c r="D152" s="16">
        <v>1000</v>
      </c>
      <c r="E152" s="16">
        <v>192.15</v>
      </c>
      <c r="F152" s="21">
        <v>191.75</v>
      </c>
      <c r="G152" s="21">
        <v>0</v>
      </c>
      <c r="H152" s="18">
        <v>400</v>
      </c>
      <c r="I152" s="18">
        <v>0</v>
      </c>
      <c r="J152" s="18">
        <v>400</v>
      </c>
    </row>
    <row r="153" spans="1:10" ht="15" customHeight="1">
      <c r="A153" s="15">
        <v>45700</v>
      </c>
      <c r="B153" s="238" t="s">
        <v>51</v>
      </c>
      <c r="C153" s="233" t="s">
        <v>17</v>
      </c>
      <c r="D153" s="16">
        <v>100000</v>
      </c>
      <c r="E153" s="16">
        <v>1.8360000000000001</v>
      </c>
      <c r="F153" s="21">
        <v>1.8394999999999999</v>
      </c>
      <c r="G153" s="21">
        <v>0</v>
      </c>
      <c r="H153" s="18">
        <v>350</v>
      </c>
      <c r="I153" s="18">
        <v>0</v>
      </c>
      <c r="J153" s="18">
        <v>350</v>
      </c>
    </row>
    <row r="154" spans="1:10" ht="15" customHeight="1">
      <c r="A154" s="15">
        <v>45699</v>
      </c>
      <c r="B154" s="237" t="s">
        <v>19</v>
      </c>
      <c r="C154" s="233" t="s">
        <v>17</v>
      </c>
      <c r="D154" s="16">
        <v>1000</v>
      </c>
      <c r="E154" s="16">
        <v>156.78</v>
      </c>
      <c r="F154" s="21">
        <v>157.13</v>
      </c>
      <c r="G154" s="21">
        <v>0</v>
      </c>
      <c r="H154" s="18">
        <v>350</v>
      </c>
      <c r="I154" s="18">
        <v>0</v>
      </c>
      <c r="J154" s="18">
        <v>350</v>
      </c>
    </row>
    <row r="155" spans="1:10" ht="15" customHeight="1">
      <c r="A155" s="15">
        <v>45698</v>
      </c>
      <c r="B155" s="233" t="s">
        <v>15</v>
      </c>
      <c r="C155" s="233" t="s">
        <v>17</v>
      </c>
      <c r="D155" s="16">
        <v>1000</v>
      </c>
      <c r="E155" s="16">
        <v>167.37</v>
      </c>
      <c r="F155" s="21">
        <v>166.87</v>
      </c>
      <c r="G155" s="21">
        <v>0</v>
      </c>
      <c r="H155" s="19">
        <v>-600</v>
      </c>
      <c r="I155" s="19">
        <v>0</v>
      </c>
      <c r="J155" s="19">
        <v>-600</v>
      </c>
    </row>
    <row r="156" spans="1:10" ht="15" customHeight="1">
      <c r="A156" s="15">
        <v>45695</v>
      </c>
      <c r="B156" s="236" t="s">
        <v>19</v>
      </c>
      <c r="C156" s="236" t="s">
        <v>17</v>
      </c>
      <c r="D156" s="16">
        <v>1000</v>
      </c>
      <c r="E156" s="16">
        <v>157.85</v>
      </c>
      <c r="F156" s="21">
        <v>157.47</v>
      </c>
      <c r="G156" s="21">
        <v>0</v>
      </c>
      <c r="H156" s="19">
        <v>-380</v>
      </c>
      <c r="I156" s="19">
        <v>0</v>
      </c>
      <c r="J156" s="19">
        <v>-380</v>
      </c>
    </row>
    <row r="157" spans="1:10" ht="15" customHeight="1">
      <c r="A157" s="15">
        <v>45694</v>
      </c>
      <c r="B157" s="234" t="s">
        <v>31</v>
      </c>
      <c r="C157" s="233" t="s">
        <v>17</v>
      </c>
      <c r="D157" s="16">
        <v>1000</v>
      </c>
      <c r="E157" s="16">
        <v>152.52000000000001</v>
      </c>
      <c r="F157" s="21">
        <v>152.87</v>
      </c>
      <c r="G157" s="21">
        <v>0</v>
      </c>
      <c r="H157" s="18">
        <v>350</v>
      </c>
      <c r="I157" s="18">
        <v>0</v>
      </c>
      <c r="J157" s="18">
        <v>350</v>
      </c>
    </row>
    <row r="158" spans="1:10" ht="15" customHeight="1">
      <c r="A158" s="15">
        <v>45694</v>
      </c>
      <c r="B158" s="234" t="s">
        <v>31</v>
      </c>
      <c r="C158" s="233" t="s">
        <v>17</v>
      </c>
      <c r="D158" s="16">
        <v>1000</v>
      </c>
      <c r="E158" s="16">
        <v>152.52000000000001</v>
      </c>
      <c r="F158" s="21">
        <v>152.87</v>
      </c>
      <c r="G158" s="21">
        <v>0</v>
      </c>
      <c r="H158" s="18">
        <v>350</v>
      </c>
      <c r="I158" s="18">
        <v>0</v>
      </c>
      <c r="J158" s="18">
        <v>350</v>
      </c>
    </row>
    <row r="159" spans="1:10" ht="15" customHeight="1">
      <c r="A159" s="15">
        <v>45693</v>
      </c>
      <c r="B159" s="233" t="s">
        <v>15</v>
      </c>
      <c r="C159" s="233" t="s">
        <v>17</v>
      </c>
      <c r="D159" s="16">
        <v>1000</v>
      </c>
      <c r="E159" s="16">
        <v>169.55</v>
      </c>
      <c r="F159" s="21">
        <v>168.95</v>
      </c>
      <c r="G159" s="21">
        <v>0</v>
      </c>
      <c r="H159" s="19">
        <v>-600</v>
      </c>
      <c r="I159" s="19">
        <v>0</v>
      </c>
      <c r="J159" s="19">
        <v>-600</v>
      </c>
    </row>
    <row r="160" spans="1:10" ht="15" customHeight="1">
      <c r="A160" s="15">
        <v>45692</v>
      </c>
      <c r="B160" s="233" t="s">
        <v>15</v>
      </c>
      <c r="C160" s="233" t="s">
        <v>17</v>
      </c>
      <c r="D160" s="16">
        <v>1000</v>
      </c>
      <c r="E160" s="16">
        <v>170.41</v>
      </c>
      <c r="F160" s="21">
        <v>170.77</v>
      </c>
      <c r="G160" s="21">
        <v>0</v>
      </c>
      <c r="H160" s="18">
        <v>360</v>
      </c>
      <c r="I160" s="18">
        <v>0</v>
      </c>
      <c r="J160" s="18">
        <v>360</v>
      </c>
    </row>
    <row r="161" spans="1:10" ht="15" customHeight="1">
      <c r="A161" s="15">
        <v>45691</v>
      </c>
      <c r="B161" s="233" t="s">
        <v>15</v>
      </c>
      <c r="C161" s="233" t="s">
        <v>17</v>
      </c>
      <c r="D161" s="16">
        <v>1000</v>
      </c>
      <c r="E161" s="16">
        <v>169.07</v>
      </c>
      <c r="F161" s="21">
        <v>169.42</v>
      </c>
      <c r="G161" s="21">
        <v>169.97</v>
      </c>
      <c r="H161" s="18">
        <v>350</v>
      </c>
      <c r="I161" s="18">
        <v>550</v>
      </c>
      <c r="J161" s="18">
        <v>900</v>
      </c>
    </row>
    <row r="162" spans="1:10" ht="15" customHeight="1">
      <c r="A162" s="15">
        <v>45691</v>
      </c>
      <c r="B162" s="232" t="s">
        <v>51</v>
      </c>
      <c r="C162" s="232" t="s">
        <v>14</v>
      </c>
      <c r="D162" s="16">
        <v>100000</v>
      </c>
      <c r="E162" s="16">
        <v>1.8451</v>
      </c>
      <c r="F162" s="21">
        <v>1.8415999999999999</v>
      </c>
      <c r="G162" s="21">
        <v>0</v>
      </c>
      <c r="H162" s="18">
        <v>350</v>
      </c>
      <c r="I162" s="18">
        <v>0</v>
      </c>
      <c r="J162" s="18">
        <v>350</v>
      </c>
    </row>
    <row r="163" spans="1:10" s="1" customFormat="1" ht="14.25" customHeight="1">
      <c r="A163" s="23"/>
      <c r="B163" s="24"/>
      <c r="C163" s="24"/>
      <c r="D163" s="24"/>
      <c r="E163" s="24"/>
      <c r="F163" s="25"/>
      <c r="G163" s="25"/>
      <c r="H163" s="47"/>
      <c r="I163" s="47"/>
      <c r="J163" s="47"/>
    </row>
    <row r="164" spans="1:10" ht="15" customHeight="1">
      <c r="A164" s="15">
        <v>45688</v>
      </c>
      <c r="B164" s="230" t="s">
        <v>19</v>
      </c>
      <c r="C164" s="230" t="s">
        <v>17</v>
      </c>
      <c r="D164" s="16">
        <v>1000</v>
      </c>
      <c r="E164" s="16">
        <v>160.75</v>
      </c>
      <c r="F164" s="21">
        <v>161.25</v>
      </c>
      <c r="G164" s="21">
        <v>0</v>
      </c>
      <c r="H164" s="18">
        <v>500</v>
      </c>
      <c r="I164" s="18">
        <v>0</v>
      </c>
      <c r="J164" s="18">
        <v>500</v>
      </c>
    </row>
    <row r="165" spans="1:10" ht="15" customHeight="1">
      <c r="A165" s="15">
        <v>45687</v>
      </c>
      <c r="B165" s="228" t="s">
        <v>21</v>
      </c>
      <c r="C165" s="226" t="s">
        <v>14</v>
      </c>
      <c r="D165" s="16">
        <v>100000</v>
      </c>
      <c r="E165" s="16">
        <v>1.67</v>
      </c>
      <c r="F165" s="21">
        <v>1.6751</v>
      </c>
      <c r="G165" s="21">
        <v>0</v>
      </c>
      <c r="H165" s="19">
        <v>-510</v>
      </c>
      <c r="I165" s="19">
        <v>0</v>
      </c>
      <c r="J165" s="19">
        <v>-510</v>
      </c>
    </row>
    <row r="166" spans="1:10" ht="15" customHeight="1">
      <c r="A166" s="15">
        <v>45686</v>
      </c>
      <c r="B166" s="228" t="s">
        <v>20</v>
      </c>
      <c r="C166" s="228" t="s">
        <v>14</v>
      </c>
      <c r="D166" s="16">
        <v>1000</v>
      </c>
      <c r="E166" s="16">
        <v>192.72</v>
      </c>
      <c r="F166" s="21">
        <v>192.36</v>
      </c>
      <c r="G166" s="21">
        <v>0</v>
      </c>
      <c r="H166" s="18">
        <v>360</v>
      </c>
      <c r="I166" s="18">
        <v>0</v>
      </c>
      <c r="J166" s="18">
        <v>360</v>
      </c>
    </row>
    <row r="167" spans="1:10" ht="15" customHeight="1">
      <c r="A167" s="15">
        <v>45685</v>
      </c>
      <c r="B167" s="225" t="s">
        <v>31</v>
      </c>
      <c r="C167" s="226" t="s">
        <v>14</v>
      </c>
      <c r="D167" s="16">
        <v>1000</v>
      </c>
      <c r="E167" s="16">
        <v>155.19999999999999</v>
      </c>
      <c r="F167" s="21">
        <v>155.75</v>
      </c>
      <c r="G167" s="21">
        <v>0</v>
      </c>
      <c r="H167" s="19">
        <v>-550</v>
      </c>
      <c r="I167" s="19">
        <v>0</v>
      </c>
      <c r="J167" s="19">
        <v>-550</v>
      </c>
    </row>
    <row r="168" spans="1:10" ht="15" customHeight="1">
      <c r="A168" s="15">
        <v>45684</v>
      </c>
      <c r="B168" s="225" t="s">
        <v>31</v>
      </c>
      <c r="C168" s="226" t="s">
        <v>14</v>
      </c>
      <c r="D168" s="16">
        <v>1000</v>
      </c>
      <c r="E168" s="16">
        <v>154.35</v>
      </c>
      <c r="F168" s="21">
        <v>154.01</v>
      </c>
      <c r="G168" s="21">
        <v>0</v>
      </c>
      <c r="H168" s="18">
        <v>340</v>
      </c>
      <c r="I168" s="18">
        <v>0</v>
      </c>
      <c r="J168" s="18">
        <v>340</v>
      </c>
    </row>
    <row r="169" spans="1:10" ht="15" customHeight="1">
      <c r="A169" s="15">
        <v>45681</v>
      </c>
      <c r="B169" s="225" t="s">
        <v>31</v>
      </c>
      <c r="C169" s="224" t="s">
        <v>17</v>
      </c>
      <c r="D169" s="16">
        <v>1000</v>
      </c>
      <c r="E169" s="16">
        <v>155.30000000000001</v>
      </c>
      <c r="F169" s="21">
        <v>155.69999999999999</v>
      </c>
      <c r="G169" s="21">
        <v>0</v>
      </c>
      <c r="H169" s="18">
        <v>400</v>
      </c>
      <c r="I169" s="18">
        <v>0</v>
      </c>
      <c r="J169" s="18">
        <v>400</v>
      </c>
    </row>
    <row r="170" spans="1:10" ht="15" customHeight="1">
      <c r="A170" s="15">
        <v>45680</v>
      </c>
      <c r="B170" s="224" t="s">
        <v>23</v>
      </c>
      <c r="C170" s="224" t="s">
        <v>17</v>
      </c>
      <c r="D170" s="16">
        <v>100000</v>
      </c>
      <c r="E170" s="16">
        <v>2.1755</v>
      </c>
      <c r="F170" s="21">
        <v>2.17</v>
      </c>
      <c r="G170" s="21">
        <v>0</v>
      </c>
      <c r="H170" s="19">
        <v>-550</v>
      </c>
      <c r="I170" s="19">
        <v>0</v>
      </c>
      <c r="J170" s="19">
        <v>-550</v>
      </c>
    </row>
    <row r="171" spans="1:10" ht="15" customHeight="1">
      <c r="A171" s="15">
        <v>45679</v>
      </c>
      <c r="B171" s="224" t="s">
        <v>16</v>
      </c>
      <c r="C171" s="224" t="s">
        <v>17</v>
      </c>
      <c r="D171" s="16">
        <v>100000</v>
      </c>
      <c r="E171" s="16">
        <v>0.90600000000000003</v>
      </c>
      <c r="F171" s="21">
        <v>0.90949999999999998</v>
      </c>
      <c r="G171" s="21">
        <v>0</v>
      </c>
      <c r="H171" s="18">
        <v>350</v>
      </c>
      <c r="I171" s="18">
        <v>0</v>
      </c>
      <c r="J171" s="18">
        <v>350</v>
      </c>
    </row>
    <row r="172" spans="1:10" ht="15" customHeight="1">
      <c r="A172" s="15">
        <v>45678</v>
      </c>
      <c r="B172" s="222" t="s">
        <v>31</v>
      </c>
      <c r="C172" s="222" t="s">
        <v>17</v>
      </c>
      <c r="D172" s="16">
        <v>1000</v>
      </c>
      <c r="E172" s="16">
        <v>155.16999999999999</v>
      </c>
      <c r="F172" s="21">
        <v>155.53</v>
      </c>
      <c r="G172" s="21">
        <v>0</v>
      </c>
      <c r="H172" s="18">
        <v>360</v>
      </c>
      <c r="I172" s="18">
        <v>0</v>
      </c>
      <c r="J172" s="18">
        <v>360</v>
      </c>
    </row>
    <row r="173" spans="1:10" ht="15" customHeight="1">
      <c r="A173" s="15">
        <v>45677</v>
      </c>
      <c r="B173" s="219" t="s">
        <v>20</v>
      </c>
      <c r="C173" s="219" t="s">
        <v>17</v>
      </c>
      <c r="D173" s="16">
        <v>1000</v>
      </c>
      <c r="E173" s="16">
        <v>190.6</v>
      </c>
      <c r="F173" s="21">
        <v>190.95</v>
      </c>
      <c r="G173" s="21">
        <v>191.5</v>
      </c>
      <c r="H173" s="18">
        <v>350</v>
      </c>
      <c r="I173" s="18">
        <v>550</v>
      </c>
      <c r="J173" s="18">
        <v>900</v>
      </c>
    </row>
    <row r="174" spans="1:10" ht="15" customHeight="1">
      <c r="A174" s="15">
        <v>45674</v>
      </c>
      <c r="B174" s="219" t="s">
        <v>15</v>
      </c>
      <c r="C174" s="219" t="s">
        <v>17</v>
      </c>
      <c r="D174" s="16">
        <v>1000</v>
      </c>
      <c r="E174" s="16">
        <v>170.88</v>
      </c>
      <c r="F174" s="21">
        <v>171.23</v>
      </c>
      <c r="G174" s="21">
        <v>0</v>
      </c>
      <c r="H174" s="18">
        <v>350</v>
      </c>
      <c r="I174" s="18">
        <v>0</v>
      </c>
      <c r="J174" s="18">
        <v>350</v>
      </c>
    </row>
    <row r="175" spans="1:10" ht="15" customHeight="1">
      <c r="A175" s="15">
        <v>45673</v>
      </c>
      <c r="B175" s="218" t="s">
        <v>28</v>
      </c>
      <c r="C175" s="216" t="s">
        <v>17</v>
      </c>
      <c r="D175" s="16">
        <v>100000</v>
      </c>
      <c r="E175" s="16">
        <v>1.4795</v>
      </c>
      <c r="F175" s="21">
        <v>1.4830000000000001</v>
      </c>
      <c r="G175" s="21">
        <v>0</v>
      </c>
      <c r="H175" s="18">
        <v>350</v>
      </c>
      <c r="I175" s="18">
        <v>0</v>
      </c>
      <c r="J175" s="18">
        <v>350</v>
      </c>
    </row>
    <row r="176" spans="1:10" ht="15" customHeight="1">
      <c r="A176" s="15">
        <v>45672</v>
      </c>
      <c r="B176" s="216" t="s">
        <v>29</v>
      </c>
      <c r="C176" s="216" t="s">
        <v>17</v>
      </c>
      <c r="D176" s="16">
        <v>100000</v>
      </c>
      <c r="E176" s="16">
        <v>1.7544999999999999</v>
      </c>
      <c r="F176" s="21">
        <v>1.758</v>
      </c>
      <c r="G176" s="21">
        <v>0</v>
      </c>
      <c r="H176" s="18">
        <v>350</v>
      </c>
      <c r="I176" s="18">
        <v>0</v>
      </c>
      <c r="J176" s="18">
        <v>350</v>
      </c>
    </row>
    <row r="177" spans="1:10" ht="15" customHeight="1">
      <c r="A177" s="15">
        <v>45672</v>
      </c>
      <c r="B177" s="215" t="s">
        <v>20</v>
      </c>
      <c r="C177" s="210" t="s">
        <v>14</v>
      </c>
      <c r="D177" s="16">
        <v>1000</v>
      </c>
      <c r="E177" s="16">
        <v>191.5</v>
      </c>
      <c r="F177" s="21">
        <v>192.05</v>
      </c>
      <c r="G177" s="21">
        <v>0</v>
      </c>
      <c r="H177" s="19">
        <v>-550</v>
      </c>
      <c r="I177" s="19">
        <v>0</v>
      </c>
      <c r="J177" s="19">
        <v>-550</v>
      </c>
    </row>
    <row r="178" spans="1:10" ht="15" customHeight="1">
      <c r="A178" s="15">
        <v>45671</v>
      </c>
      <c r="B178" s="214" t="s">
        <v>19</v>
      </c>
      <c r="C178" s="210" t="s">
        <v>14</v>
      </c>
      <c r="D178" s="16">
        <v>1000</v>
      </c>
      <c r="E178" s="16">
        <v>161.99</v>
      </c>
      <c r="F178" s="21">
        <v>162.38999999999999</v>
      </c>
      <c r="G178" s="21">
        <v>162.88999999999999</v>
      </c>
      <c r="H178" s="18">
        <v>400</v>
      </c>
      <c r="I178" s="18">
        <v>500</v>
      </c>
      <c r="J178" s="18">
        <v>900</v>
      </c>
    </row>
    <row r="179" spans="1:10" ht="15" customHeight="1">
      <c r="A179" s="15">
        <v>45670</v>
      </c>
      <c r="B179" s="212" t="s">
        <v>31</v>
      </c>
      <c r="C179" s="213" t="s">
        <v>14</v>
      </c>
      <c r="D179" s="16">
        <v>1000</v>
      </c>
      <c r="E179" s="16">
        <v>157.12</v>
      </c>
      <c r="F179" s="21">
        <v>157.72</v>
      </c>
      <c r="G179" s="21">
        <v>0</v>
      </c>
      <c r="H179" s="19">
        <v>-600</v>
      </c>
      <c r="I179" s="19">
        <v>0</v>
      </c>
      <c r="J179" s="19">
        <v>-600</v>
      </c>
    </row>
    <row r="180" spans="1:10" ht="15" customHeight="1">
      <c r="A180" s="15">
        <v>45667</v>
      </c>
      <c r="B180" s="212" t="s">
        <v>31</v>
      </c>
      <c r="C180" s="210" t="s">
        <v>14</v>
      </c>
      <c r="D180" s="16">
        <v>1000</v>
      </c>
      <c r="E180" s="16">
        <v>158.35</v>
      </c>
      <c r="F180" s="21">
        <v>158.01</v>
      </c>
      <c r="G180" s="21">
        <v>157.71</v>
      </c>
      <c r="H180" s="18">
        <v>340</v>
      </c>
      <c r="I180" s="18">
        <v>300</v>
      </c>
      <c r="J180" s="18">
        <v>640</v>
      </c>
    </row>
    <row r="181" spans="1:10" ht="15" customHeight="1">
      <c r="A181" s="15">
        <v>45666</v>
      </c>
      <c r="B181" s="211" t="s">
        <v>29</v>
      </c>
      <c r="C181" s="210" t="s">
        <v>14</v>
      </c>
      <c r="D181" s="16">
        <v>100000</v>
      </c>
      <c r="E181" s="16">
        <v>1.77</v>
      </c>
      <c r="F181" s="21">
        <v>1.7665</v>
      </c>
      <c r="G181" s="21">
        <v>0</v>
      </c>
      <c r="H181" s="18">
        <v>350</v>
      </c>
      <c r="I181" s="18">
        <v>0</v>
      </c>
      <c r="J181" s="18">
        <v>350</v>
      </c>
    </row>
    <row r="182" spans="1:10" ht="15" customHeight="1">
      <c r="A182" s="15">
        <v>45665</v>
      </c>
      <c r="B182" s="209" t="s">
        <v>31</v>
      </c>
      <c r="C182" s="210" t="s">
        <v>14</v>
      </c>
      <c r="D182" s="16">
        <v>1000</v>
      </c>
      <c r="E182" s="16">
        <v>158.1</v>
      </c>
      <c r="F182" s="21">
        <v>157.69999999999999</v>
      </c>
      <c r="G182" s="21">
        <v>0</v>
      </c>
      <c r="H182" s="18">
        <v>400</v>
      </c>
      <c r="I182" s="18">
        <v>0</v>
      </c>
      <c r="J182" s="18">
        <v>400</v>
      </c>
    </row>
    <row r="183" spans="1:10" ht="15" customHeight="1">
      <c r="A183" s="15">
        <v>45664</v>
      </c>
      <c r="B183" s="209" t="s">
        <v>31</v>
      </c>
      <c r="C183" s="208" t="s">
        <v>17</v>
      </c>
      <c r="D183" s="16">
        <v>1000</v>
      </c>
      <c r="E183" s="16">
        <v>157.9</v>
      </c>
      <c r="F183" s="21">
        <v>157.55000000000001</v>
      </c>
      <c r="G183" s="21">
        <v>0</v>
      </c>
      <c r="H183" s="18">
        <v>350</v>
      </c>
      <c r="I183" s="18">
        <v>0</v>
      </c>
      <c r="J183" s="18">
        <v>350</v>
      </c>
    </row>
    <row r="184" spans="1:10" ht="15" customHeight="1">
      <c r="A184" s="15">
        <v>45663</v>
      </c>
      <c r="B184" s="208" t="s">
        <v>15</v>
      </c>
      <c r="C184" s="208" t="s">
        <v>17</v>
      </c>
      <c r="D184" s="16">
        <v>1000</v>
      </c>
      <c r="E184" s="16">
        <v>174.08</v>
      </c>
      <c r="F184" s="21">
        <v>174.38</v>
      </c>
      <c r="G184" s="21">
        <v>0</v>
      </c>
      <c r="H184" s="18">
        <v>300</v>
      </c>
      <c r="I184" s="18">
        <v>0</v>
      </c>
      <c r="J184" s="18">
        <v>300</v>
      </c>
    </row>
    <row r="185" spans="1:10" ht="15" customHeight="1">
      <c r="A185" s="15">
        <v>45660</v>
      </c>
      <c r="B185" s="207" t="s">
        <v>31</v>
      </c>
      <c r="C185" s="204" t="s">
        <v>14</v>
      </c>
      <c r="D185" s="16">
        <v>100000</v>
      </c>
      <c r="E185" s="16">
        <v>157.1</v>
      </c>
      <c r="F185" s="21">
        <v>157.6</v>
      </c>
      <c r="G185" s="21">
        <v>0</v>
      </c>
      <c r="H185" s="19">
        <v>-500</v>
      </c>
      <c r="I185" s="19">
        <v>0</v>
      </c>
      <c r="J185" s="19">
        <v>-500</v>
      </c>
    </row>
    <row r="186" spans="1:10" ht="15" customHeight="1">
      <c r="A186" s="15">
        <v>45659</v>
      </c>
      <c r="B186" s="205" t="s">
        <v>29</v>
      </c>
      <c r="C186" s="204" t="s">
        <v>14</v>
      </c>
      <c r="D186" s="16">
        <v>100000</v>
      </c>
      <c r="E186" s="16">
        <v>1.7947</v>
      </c>
      <c r="F186" s="21">
        <v>1.7911999999999999</v>
      </c>
      <c r="G186" s="21">
        <v>0</v>
      </c>
      <c r="H186" s="18">
        <v>350</v>
      </c>
      <c r="I186" s="18">
        <v>0</v>
      </c>
      <c r="J186" s="18">
        <v>350</v>
      </c>
    </row>
    <row r="187" spans="1:10" s="1" customFormat="1" ht="14.25" customHeight="1">
      <c r="A187" s="23"/>
      <c r="B187" s="24"/>
      <c r="C187" s="24"/>
      <c r="D187" s="24"/>
      <c r="E187" s="24"/>
      <c r="F187" s="25"/>
      <c r="G187" s="25"/>
      <c r="H187" s="47"/>
      <c r="I187" s="47"/>
      <c r="J187" s="47"/>
    </row>
    <row r="188" spans="1:10" ht="15" customHeight="1">
      <c r="A188" s="15">
        <v>45657</v>
      </c>
      <c r="B188" s="204" t="s">
        <v>13</v>
      </c>
      <c r="C188" s="204" t="s">
        <v>14</v>
      </c>
      <c r="D188" s="16">
        <v>1000</v>
      </c>
      <c r="E188" s="16">
        <v>108.6</v>
      </c>
      <c r="F188" s="21">
        <v>109.1</v>
      </c>
      <c r="G188" s="21">
        <v>0</v>
      </c>
      <c r="H188" s="19">
        <v>-500</v>
      </c>
      <c r="I188" s="19">
        <v>0</v>
      </c>
      <c r="J188" s="19">
        <v>-500</v>
      </c>
    </row>
    <row r="189" spans="1:10" ht="15" customHeight="1">
      <c r="A189" s="15">
        <v>45656</v>
      </c>
      <c r="B189" s="204" t="s">
        <v>31</v>
      </c>
      <c r="C189" s="204" t="s">
        <v>14</v>
      </c>
      <c r="D189" s="16">
        <v>1000</v>
      </c>
      <c r="E189" s="16">
        <v>157.69999999999999</v>
      </c>
      <c r="F189" s="21">
        <v>157.35</v>
      </c>
      <c r="G189" s="21">
        <v>156.85</v>
      </c>
      <c r="H189" s="18">
        <v>350</v>
      </c>
      <c r="I189" s="18">
        <v>500</v>
      </c>
      <c r="J189" s="18">
        <v>850</v>
      </c>
    </row>
    <row r="190" spans="1:10" ht="15" customHeight="1">
      <c r="A190" s="15">
        <v>45653</v>
      </c>
      <c r="B190" s="203" t="s">
        <v>20</v>
      </c>
      <c r="C190" s="203" t="s">
        <v>14</v>
      </c>
      <c r="D190" s="16">
        <v>1000</v>
      </c>
      <c r="E190" s="16">
        <v>197.5</v>
      </c>
      <c r="F190" s="21">
        <v>198.01</v>
      </c>
      <c r="G190" s="21">
        <v>0</v>
      </c>
      <c r="H190" s="19">
        <v>-500</v>
      </c>
      <c r="I190" s="19">
        <v>0</v>
      </c>
      <c r="J190" s="19">
        <v>-500</v>
      </c>
    </row>
    <row r="191" spans="1:10" ht="15" customHeight="1">
      <c r="A191" s="15">
        <v>45650</v>
      </c>
      <c r="B191" s="203" t="s">
        <v>24</v>
      </c>
      <c r="C191" s="203" t="s">
        <v>17</v>
      </c>
      <c r="D191" s="16">
        <v>100000</v>
      </c>
      <c r="E191" s="16">
        <v>2.0150000000000001</v>
      </c>
      <c r="F191" s="21">
        <v>2.0099999999999998</v>
      </c>
      <c r="G191" s="21">
        <v>0</v>
      </c>
      <c r="H191" s="19">
        <v>-500</v>
      </c>
      <c r="I191" s="19">
        <v>0</v>
      </c>
      <c r="J191" s="19">
        <v>-500</v>
      </c>
    </row>
    <row r="192" spans="1:10" ht="15" customHeight="1">
      <c r="A192" s="15">
        <v>45649</v>
      </c>
      <c r="B192" s="202" t="s">
        <v>19</v>
      </c>
      <c r="C192" s="202" t="s">
        <v>14</v>
      </c>
      <c r="D192" s="16">
        <v>1000</v>
      </c>
      <c r="E192" s="16">
        <v>163.25</v>
      </c>
      <c r="F192" s="21">
        <v>161.9</v>
      </c>
      <c r="G192" s="21">
        <v>0</v>
      </c>
      <c r="H192" s="18">
        <v>350</v>
      </c>
      <c r="I192" s="18">
        <v>0</v>
      </c>
      <c r="J192" s="18">
        <v>350</v>
      </c>
    </row>
    <row r="193" spans="1:10" ht="15" customHeight="1">
      <c r="A193" s="15">
        <v>45646</v>
      </c>
      <c r="B193" s="201" t="s">
        <v>52</v>
      </c>
      <c r="C193" s="199" t="s">
        <v>17</v>
      </c>
      <c r="D193" s="16">
        <v>100000</v>
      </c>
      <c r="E193" s="16">
        <v>1.2544999999999999</v>
      </c>
      <c r="F193" s="21">
        <v>1.258</v>
      </c>
      <c r="G193" s="21">
        <v>0</v>
      </c>
      <c r="H193" s="18">
        <v>350</v>
      </c>
      <c r="I193" s="18">
        <v>0</v>
      </c>
      <c r="J193" s="18">
        <v>350</v>
      </c>
    </row>
    <row r="194" spans="1:10" ht="15" customHeight="1">
      <c r="A194" s="15">
        <v>45645</v>
      </c>
      <c r="B194" s="199" t="s">
        <v>31</v>
      </c>
      <c r="C194" s="199" t="s">
        <v>17</v>
      </c>
      <c r="D194" s="16">
        <v>1000</v>
      </c>
      <c r="E194" s="16">
        <v>156.94</v>
      </c>
      <c r="F194" s="21">
        <v>157.29</v>
      </c>
      <c r="G194" s="21">
        <v>0</v>
      </c>
      <c r="H194" s="18">
        <v>350</v>
      </c>
      <c r="I194" s="18">
        <v>0</v>
      </c>
      <c r="J194" s="18">
        <v>350</v>
      </c>
    </row>
    <row r="195" spans="1:10" ht="15" customHeight="1">
      <c r="A195" s="15">
        <v>45645</v>
      </c>
      <c r="B195" s="199" t="s">
        <v>20</v>
      </c>
      <c r="C195" s="199" t="s">
        <v>17</v>
      </c>
      <c r="D195" s="16">
        <v>1000</v>
      </c>
      <c r="E195" s="16">
        <v>196.65</v>
      </c>
      <c r="F195" s="21">
        <v>197</v>
      </c>
      <c r="G195" s="21">
        <v>197.55</v>
      </c>
      <c r="H195" s="18">
        <v>350</v>
      </c>
      <c r="I195" s="18">
        <v>550</v>
      </c>
      <c r="J195" s="18">
        <v>900</v>
      </c>
    </row>
    <row r="196" spans="1:10" ht="15" customHeight="1">
      <c r="A196" s="15">
        <v>45644</v>
      </c>
      <c r="B196" s="196" t="s">
        <v>19</v>
      </c>
      <c r="C196" s="199" t="s">
        <v>17</v>
      </c>
      <c r="D196" s="16">
        <v>1000</v>
      </c>
      <c r="E196" s="16">
        <v>161.24</v>
      </c>
      <c r="F196" s="21">
        <v>161.57</v>
      </c>
      <c r="G196" s="21">
        <v>0</v>
      </c>
      <c r="H196" s="18">
        <v>330</v>
      </c>
      <c r="I196" s="18">
        <v>0</v>
      </c>
      <c r="J196" s="18">
        <v>330</v>
      </c>
    </row>
    <row r="197" spans="1:10" ht="15" customHeight="1">
      <c r="A197" s="15">
        <v>45643</v>
      </c>
      <c r="B197" s="196" t="s">
        <v>19</v>
      </c>
      <c r="C197" s="192" t="s">
        <v>14</v>
      </c>
      <c r="D197" s="16">
        <v>1000</v>
      </c>
      <c r="E197" s="16">
        <v>161.80000000000001</v>
      </c>
      <c r="F197" s="21">
        <v>161.44999999999999</v>
      </c>
      <c r="G197" s="21">
        <v>0</v>
      </c>
      <c r="H197" s="18">
        <v>350</v>
      </c>
      <c r="I197" s="18">
        <v>0</v>
      </c>
      <c r="J197" s="18">
        <v>350</v>
      </c>
    </row>
    <row r="198" spans="1:10" ht="15" customHeight="1">
      <c r="A198" s="15">
        <v>45642</v>
      </c>
      <c r="B198" s="196" t="s">
        <v>19</v>
      </c>
      <c r="C198" s="192" t="s">
        <v>14</v>
      </c>
      <c r="D198" s="16">
        <v>1000</v>
      </c>
      <c r="E198" s="16">
        <v>161.5</v>
      </c>
      <c r="F198" s="21">
        <v>162.01</v>
      </c>
      <c r="G198" s="21">
        <v>0</v>
      </c>
      <c r="H198" s="19">
        <v>-510</v>
      </c>
      <c r="I198" s="19">
        <v>0</v>
      </c>
      <c r="J198" s="19">
        <v>-510</v>
      </c>
    </row>
    <row r="199" spans="1:10" ht="15" customHeight="1">
      <c r="A199" s="15">
        <v>45639</v>
      </c>
      <c r="B199" s="198" t="s">
        <v>20</v>
      </c>
      <c r="C199" s="198" t="s">
        <v>17</v>
      </c>
      <c r="D199" s="16">
        <v>1000</v>
      </c>
      <c r="E199" s="16">
        <v>193.45</v>
      </c>
      <c r="F199" s="21">
        <v>193.85</v>
      </c>
      <c r="G199" s="21">
        <v>194.3</v>
      </c>
      <c r="H199" s="18">
        <v>400</v>
      </c>
      <c r="I199" s="18">
        <v>450</v>
      </c>
      <c r="J199" s="18">
        <v>850</v>
      </c>
    </row>
    <row r="200" spans="1:10" ht="15" customHeight="1">
      <c r="A200" s="15">
        <v>45638</v>
      </c>
      <c r="B200" s="196" t="s">
        <v>19</v>
      </c>
      <c r="C200" s="192" t="s">
        <v>14</v>
      </c>
      <c r="D200" s="16">
        <v>1000</v>
      </c>
      <c r="E200" s="16">
        <v>160</v>
      </c>
      <c r="F200" s="21">
        <v>159.65</v>
      </c>
      <c r="G200" s="21">
        <v>159.15</v>
      </c>
      <c r="H200" s="18">
        <v>350</v>
      </c>
      <c r="I200" s="18">
        <v>500</v>
      </c>
      <c r="J200" s="18">
        <v>850</v>
      </c>
    </row>
    <row r="201" spans="1:10" ht="15" customHeight="1">
      <c r="A201" s="15">
        <v>45638</v>
      </c>
      <c r="B201" s="194" t="s">
        <v>26</v>
      </c>
      <c r="C201" s="192" t="s">
        <v>14</v>
      </c>
      <c r="D201" s="16">
        <v>100000</v>
      </c>
      <c r="E201" s="16">
        <v>1.1273</v>
      </c>
      <c r="F201" s="21">
        <v>1.1323000000000001</v>
      </c>
      <c r="G201" s="21">
        <v>0</v>
      </c>
      <c r="H201" s="19">
        <v>-500</v>
      </c>
      <c r="I201" s="19">
        <v>500</v>
      </c>
      <c r="J201" s="19">
        <v>-500</v>
      </c>
    </row>
    <row r="202" spans="1:10" ht="15" customHeight="1">
      <c r="A202" s="15">
        <v>45637</v>
      </c>
      <c r="B202" s="193" t="s">
        <v>20</v>
      </c>
      <c r="C202" s="192" t="s">
        <v>14</v>
      </c>
      <c r="D202" s="16">
        <v>1000</v>
      </c>
      <c r="E202" s="16">
        <v>193.42</v>
      </c>
      <c r="F202" s="21">
        <v>193.07</v>
      </c>
      <c r="G202" s="21">
        <v>192.57</v>
      </c>
      <c r="H202" s="126">
        <v>350</v>
      </c>
      <c r="I202" s="126">
        <v>500</v>
      </c>
      <c r="J202" s="126">
        <v>850</v>
      </c>
    </row>
    <row r="203" spans="1:10" ht="15" customHeight="1">
      <c r="A203" s="15">
        <v>45636</v>
      </c>
      <c r="B203" s="192" t="s">
        <v>21</v>
      </c>
      <c r="C203" s="192" t="s">
        <v>14</v>
      </c>
      <c r="D203" s="16">
        <v>100000</v>
      </c>
      <c r="E203" s="16">
        <v>1.6486000000000001</v>
      </c>
      <c r="F203" s="21">
        <v>1.6451</v>
      </c>
      <c r="G203" s="21">
        <v>0</v>
      </c>
      <c r="H203" s="126">
        <v>350</v>
      </c>
      <c r="I203" s="126">
        <v>0</v>
      </c>
      <c r="J203" s="126">
        <v>350</v>
      </c>
    </row>
    <row r="204" spans="1:10" ht="15" customHeight="1">
      <c r="A204" s="15">
        <v>45635</v>
      </c>
      <c r="B204" s="190" t="s">
        <v>15</v>
      </c>
      <c r="C204" s="190" t="s">
        <v>17</v>
      </c>
      <c r="D204" s="16">
        <v>1000</v>
      </c>
      <c r="E204" s="16">
        <v>170.65</v>
      </c>
      <c r="F204" s="21">
        <v>170.99</v>
      </c>
      <c r="G204" s="21">
        <v>171.3</v>
      </c>
      <c r="H204" s="126">
        <v>350</v>
      </c>
      <c r="I204" s="126">
        <v>300</v>
      </c>
      <c r="J204" s="126">
        <v>650</v>
      </c>
    </row>
    <row r="205" spans="1:10" ht="15" customHeight="1">
      <c r="A205" s="15">
        <v>45632</v>
      </c>
      <c r="B205" s="190" t="s">
        <v>15</v>
      </c>
      <c r="C205" s="190" t="s">
        <v>17</v>
      </c>
      <c r="D205" s="16">
        <v>1000</v>
      </c>
      <c r="E205" s="16">
        <v>170.98</v>
      </c>
      <c r="F205" s="21">
        <v>170.33</v>
      </c>
      <c r="G205" s="21">
        <v>170.63</v>
      </c>
      <c r="H205" s="126">
        <v>350</v>
      </c>
      <c r="I205" s="126">
        <v>300</v>
      </c>
      <c r="J205" s="126">
        <v>650</v>
      </c>
    </row>
    <row r="206" spans="1:10" ht="15" customHeight="1">
      <c r="A206" s="15">
        <v>45631</v>
      </c>
      <c r="B206" s="189" t="s">
        <v>29</v>
      </c>
      <c r="C206" s="189" t="s">
        <v>14</v>
      </c>
      <c r="D206" s="16">
        <v>100000</v>
      </c>
      <c r="E206" s="16">
        <v>1.7881</v>
      </c>
      <c r="F206" s="21">
        <v>1.7846</v>
      </c>
      <c r="G206" s="21">
        <v>0</v>
      </c>
      <c r="H206" s="126">
        <v>350</v>
      </c>
      <c r="I206" s="126">
        <v>0</v>
      </c>
      <c r="J206" s="126">
        <v>350</v>
      </c>
    </row>
    <row r="207" spans="1:10" ht="15" customHeight="1">
      <c r="A207" s="15">
        <v>45630</v>
      </c>
      <c r="B207" s="188" t="s">
        <v>31</v>
      </c>
      <c r="C207" s="188" t="s">
        <v>17</v>
      </c>
      <c r="D207" s="16">
        <v>1000</v>
      </c>
      <c r="E207" s="16">
        <v>151</v>
      </c>
      <c r="F207" s="21">
        <v>150.5</v>
      </c>
      <c r="G207" s="21">
        <v>0</v>
      </c>
      <c r="H207" s="19">
        <v>-500</v>
      </c>
      <c r="I207" s="19">
        <v>0</v>
      </c>
      <c r="J207" s="19">
        <v>-500</v>
      </c>
    </row>
    <row r="208" spans="1:10" ht="15" customHeight="1">
      <c r="A208" s="15">
        <v>45629</v>
      </c>
      <c r="B208" s="188" t="s">
        <v>15</v>
      </c>
      <c r="C208" s="188" t="s">
        <v>17</v>
      </c>
      <c r="D208" s="16">
        <v>1000</v>
      </c>
      <c r="E208" s="16">
        <v>169.09</v>
      </c>
      <c r="F208" s="21">
        <v>169.44</v>
      </c>
      <c r="G208" s="21">
        <v>0</v>
      </c>
      <c r="H208" s="126">
        <v>350</v>
      </c>
      <c r="I208" s="126">
        <v>0</v>
      </c>
      <c r="J208" s="126">
        <v>350</v>
      </c>
    </row>
    <row r="209" spans="1:18" ht="15" customHeight="1">
      <c r="A209" s="15">
        <v>45628</v>
      </c>
      <c r="B209" s="188" t="s">
        <v>20</v>
      </c>
      <c r="C209" s="188" t="s">
        <v>14</v>
      </c>
      <c r="D209" s="16">
        <v>1000</v>
      </c>
      <c r="E209" s="16">
        <v>190.85</v>
      </c>
      <c r="F209" s="21">
        <v>190.55</v>
      </c>
      <c r="G209" s="21">
        <v>0</v>
      </c>
      <c r="H209" s="126">
        <v>300</v>
      </c>
      <c r="I209" s="126">
        <v>0</v>
      </c>
      <c r="J209" s="126">
        <v>300</v>
      </c>
    </row>
    <row r="210" spans="1:18" ht="15" customHeight="1">
      <c r="A210" s="15">
        <v>45628</v>
      </c>
      <c r="B210" s="188" t="s">
        <v>19</v>
      </c>
      <c r="C210" s="188" t="s">
        <v>17</v>
      </c>
      <c r="D210" s="16">
        <v>1000</v>
      </c>
      <c r="E210" s="16">
        <v>157.80000000000001</v>
      </c>
      <c r="F210" s="21">
        <v>158.19999999999999</v>
      </c>
      <c r="G210" s="21">
        <v>0</v>
      </c>
      <c r="H210" s="19">
        <v>-400</v>
      </c>
      <c r="I210" s="19">
        <v>0</v>
      </c>
      <c r="J210" s="19">
        <v>-400</v>
      </c>
    </row>
    <row r="211" spans="1:18" ht="15" customHeight="1">
      <c r="A211" s="15">
        <v>45628</v>
      </c>
      <c r="B211" s="188" t="s">
        <v>23</v>
      </c>
      <c r="C211" s="188" t="s">
        <v>14</v>
      </c>
      <c r="D211" s="16">
        <v>100000</v>
      </c>
      <c r="E211" s="16">
        <v>2.15</v>
      </c>
      <c r="F211" s="21">
        <v>2.1539999999999999</v>
      </c>
      <c r="G211" s="21">
        <v>0</v>
      </c>
      <c r="H211" s="19">
        <v>-400</v>
      </c>
      <c r="I211" s="19">
        <v>0</v>
      </c>
      <c r="J211" s="19">
        <v>-400</v>
      </c>
    </row>
    <row r="212" spans="1:18" s="1" customFormat="1" ht="14.25" customHeight="1">
      <c r="A212" s="23"/>
      <c r="B212" s="24"/>
      <c r="C212" s="24"/>
      <c r="D212" s="24"/>
      <c r="E212" s="24"/>
      <c r="F212" s="25"/>
      <c r="G212" s="25"/>
      <c r="H212" s="47"/>
      <c r="I212" s="47"/>
      <c r="J212" s="47"/>
    </row>
    <row r="213" spans="1:18" ht="15" customHeight="1">
      <c r="A213" s="15">
        <v>45625</v>
      </c>
      <c r="B213" s="188" t="s">
        <v>29</v>
      </c>
      <c r="C213" s="188" t="s">
        <v>17</v>
      </c>
      <c r="D213" s="16">
        <v>100000</v>
      </c>
      <c r="E213" s="16">
        <v>1.782</v>
      </c>
      <c r="F213" s="21">
        <v>1.7855000000000001</v>
      </c>
      <c r="G213" s="21">
        <v>0</v>
      </c>
      <c r="H213" s="126">
        <v>350</v>
      </c>
      <c r="I213" s="126">
        <v>0</v>
      </c>
      <c r="J213" s="126">
        <v>350</v>
      </c>
    </row>
    <row r="214" spans="1:18" ht="15" customHeight="1">
      <c r="A214" s="15">
        <v>45624</v>
      </c>
      <c r="B214" s="187" t="s">
        <v>29</v>
      </c>
      <c r="C214" s="187" t="s">
        <v>14</v>
      </c>
      <c r="D214" s="16">
        <v>100000</v>
      </c>
      <c r="E214" s="16">
        <v>1.7825</v>
      </c>
      <c r="F214" s="21">
        <v>1.7725</v>
      </c>
      <c r="G214" s="21">
        <v>0</v>
      </c>
      <c r="H214" s="19">
        <v>-500</v>
      </c>
      <c r="I214" s="19">
        <v>0</v>
      </c>
      <c r="J214" s="19">
        <v>-500</v>
      </c>
    </row>
    <row r="215" spans="1:18" ht="15" customHeight="1">
      <c r="A215" s="15">
        <v>45623</v>
      </c>
      <c r="B215" s="186" t="s">
        <v>31</v>
      </c>
      <c r="C215" s="186" t="s">
        <v>14</v>
      </c>
      <c r="D215" s="16">
        <v>1000</v>
      </c>
      <c r="E215" s="16">
        <v>151.5</v>
      </c>
      <c r="F215" s="21">
        <v>151.15</v>
      </c>
      <c r="G215" s="21">
        <v>150.65</v>
      </c>
      <c r="H215" s="126">
        <v>350</v>
      </c>
      <c r="I215" s="126">
        <v>500</v>
      </c>
      <c r="J215" s="126">
        <v>850</v>
      </c>
    </row>
    <row r="216" spans="1:18" ht="15" customHeight="1">
      <c r="A216" s="15">
        <v>45622</v>
      </c>
      <c r="B216" s="185" t="s">
        <v>21</v>
      </c>
      <c r="C216" s="183" t="s">
        <v>17</v>
      </c>
      <c r="D216" s="16">
        <v>100000</v>
      </c>
      <c r="E216" s="16">
        <v>1.6194999999999999</v>
      </c>
      <c r="F216" s="21">
        <v>1.6225000000000001</v>
      </c>
      <c r="G216" s="21">
        <v>0</v>
      </c>
      <c r="H216" s="126">
        <v>350</v>
      </c>
      <c r="I216" s="126">
        <v>0</v>
      </c>
      <c r="J216" s="126">
        <v>350</v>
      </c>
    </row>
    <row r="217" spans="1:18" ht="15" customHeight="1">
      <c r="A217" s="15">
        <v>45621</v>
      </c>
      <c r="B217" s="184" t="s">
        <v>24</v>
      </c>
      <c r="C217" s="183" t="s">
        <v>17</v>
      </c>
      <c r="D217" s="16">
        <v>100000</v>
      </c>
      <c r="E217" s="16">
        <v>1.9325000000000001</v>
      </c>
      <c r="F217" s="21">
        <v>1.9359999999999999</v>
      </c>
      <c r="G217" s="21">
        <v>1.9410000000000001</v>
      </c>
      <c r="H217" s="126">
        <v>350</v>
      </c>
      <c r="I217" s="126">
        <v>500</v>
      </c>
      <c r="J217" s="126">
        <v>850</v>
      </c>
    </row>
    <row r="218" spans="1:18" ht="15" customHeight="1">
      <c r="A218" s="15">
        <v>45618</v>
      </c>
      <c r="B218" s="183" t="s">
        <v>15</v>
      </c>
      <c r="C218" s="183" t="s">
        <v>17</v>
      </c>
      <c r="D218" s="16">
        <v>1000</v>
      </c>
      <c r="E218" s="16">
        <v>174.29</v>
      </c>
      <c r="F218" s="21">
        <v>174.64</v>
      </c>
      <c r="G218" s="21">
        <v>0</v>
      </c>
      <c r="H218" s="126">
        <v>350</v>
      </c>
      <c r="I218" s="126">
        <v>0</v>
      </c>
      <c r="J218" s="126">
        <v>350</v>
      </c>
    </row>
    <row r="219" spans="1:18" ht="15" customHeight="1">
      <c r="A219" s="15">
        <v>45617</v>
      </c>
      <c r="B219" s="182" t="s">
        <v>13</v>
      </c>
      <c r="C219" s="182" t="s">
        <v>14</v>
      </c>
      <c r="D219" s="16">
        <v>1000</v>
      </c>
      <c r="E219" s="16">
        <v>110.55</v>
      </c>
      <c r="F219" s="21">
        <v>110.2</v>
      </c>
      <c r="G219" s="21">
        <v>0</v>
      </c>
      <c r="H219" s="126">
        <v>350</v>
      </c>
      <c r="I219" s="126">
        <v>0</v>
      </c>
      <c r="J219" s="126">
        <v>350</v>
      </c>
      <c r="R219" s="197"/>
    </row>
    <row r="220" spans="1:18" ht="15" customHeight="1">
      <c r="A220" s="15">
        <v>45616</v>
      </c>
      <c r="B220" s="182" t="s">
        <v>20</v>
      </c>
      <c r="C220" s="180" t="s">
        <v>17</v>
      </c>
      <c r="D220" s="16">
        <v>1000</v>
      </c>
      <c r="E220" s="16">
        <v>197.5</v>
      </c>
      <c r="F220" s="21">
        <v>197</v>
      </c>
      <c r="G220" s="21">
        <v>0</v>
      </c>
      <c r="H220" s="19">
        <v>-500</v>
      </c>
      <c r="I220" s="19">
        <v>0</v>
      </c>
      <c r="J220" s="19">
        <v>-500</v>
      </c>
    </row>
    <row r="221" spans="1:18" ht="15" customHeight="1">
      <c r="A221" s="15">
        <v>45615</v>
      </c>
      <c r="B221" s="180" t="s">
        <v>25</v>
      </c>
      <c r="C221" s="180" t="s">
        <v>17</v>
      </c>
      <c r="D221" s="16">
        <v>100000</v>
      </c>
      <c r="E221" s="16">
        <v>1.0545</v>
      </c>
      <c r="F221" s="21">
        <v>1.0580000000000001</v>
      </c>
      <c r="G221" s="21">
        <v>0</v>
      </c>
      <c r="H221" s="126">
        <v>350</v>
      </c>
      <c r="I221" s="126">
        <v>0</v>
      </c>
      <c r="J221" s="126">
        <v>350</v>
      </c>
    </row>
    <row r="222" spans="1:18" ht="15" customHeight="1">
      <c r="A222" s="15">
        <v>45614</v>
      </c>
      <c r="B222" s="180" t="s">
        <v>25</v>
      </c>
      <c r="C222" s="180" t="s">
        <v>17</v>
      </c>
      <c r="D222" s="16">
        <v>100000</v>
      </c>
      <c r="E222" s="16">
        <v>1.0545</v>
      </c>
      <c r="F222" s="21">
        <v>1.0580000000000001</v>
      </c>
      <c r="G222" s="21">
        <v>0</v>
      </c>
      <c r="H222" s="126">
        <v>350</v>
      </c>
      <c r="I222" s="126">
        <v>0</v>
      </c>
      <c r="J222" s="126">
        <v>350</v>
      </c>
    </row>
    <row r="223" spans="1:18" ht="15" customHeight="1">
      <c r="A223" s="15">
        <v>45611</v>
      </c>
      <c r="B223" s="177" t="s">
        <v>15</v>
      </c>
      <c r="C223" s="176" t="s">
        <v>14</v>
      </c>
      <c r="D223" s="16">
        <v>1000</v>
      </c>
      <c r="E223" s="16">
        <v>175.72</v>
      </c>
      <c r="F223" s="21">
        <v>175.37</v>
      </c>
      <c r="G223" s="21">
        <v>0</v>
      </c>
      <c r="H223" s="126">
        <v>350</v>
      </c>
      <c r="I223" s="126">
        <v>0</v>
      </c>
      <c r="J223" s="126">
        <v>350</v>
      </c>
    </row>
    <row r="224" spans="1:18" ht="15" customHeight="1">
      <c r="A224" s="15">
        <v>45610</v>
      </c>
      <c r="B224" s="176" t="s">
        <v>19</v>
      </c>
      <c r="C224" s="176" t="s">
        <v>14</v>
      </c>
      <c r="D224" s="16">
        <v>1000</v>
      </c>
      <c r="E224" s="16">
        <v>164</v>
      </c>
      <c r="F224" s="21">
        <v>164.5</v>
      </c>
      <c r="G224" s="21">
        <v>0</v>
      </c>
      <c r="H224" s="19">
        <v>-500</v>
      </c>
      <c r="I224" s="19">
        <v>0</v>
      </c>
      <c r="J224" s="19">
        <v>-500</v>
      </c>
    </row>
    <row r="225" spans="1:10" ht="15" customHeight="1">
      <c r="A225" s="15">
        <v>45609</v>
      </c>
      <c r="B225" s="176" t="s">
        <v>25</v>
      </c>
      <c r="C225" s="176" t="s">
        <v>17</v>
      </c>
      <c r="D225" s="16">
        <v>100000</v>
      </c>
      <c r="E225" s="16">
        <v>2.1615000000000002</v>
      </c>
      <c r="F225" s="21">
        <v>2.1644999999999999</v>
      </c>
      <c r="G225" s="21">
        <v>0</v>
      </c>
      <c r="H225" s="126">
        <v>300</v>
      </c>
      <c r="I225" s="126">
        <v>0</v>
      </c>
      <c r="J225" s="126">
        <v>300</v>
      </c>
    </row>
    <row r="226" spans="1:10" ht="15" customHeight="1">
      <c r="A226" s="15">
        <v>45607</v>
      </c>
      <c r="B226" s="176" t="s">
        <v>29</v>
      </c>
      <c r="C226" s="176" t="s">
        <v>17</v>
      </c>
      <c r="D226" s="16">
        <v>100000</v>
      </c>
      <c r="E226" s="16">
        <v>1.7887999999999999</v>
      </c>
      <c r="F226" s="21">
        <v>1.7838000000000001</v>
      </c>
      <c r="G226" s="21">
        <v>0</v>
      </c>
      <c r="H226" s="19">
        <v>-500</v>
      </c>
      <c r="I226" s="19">
        <v>0</v>
      </c>
      <c r="J226" s="19">
        <v>-500</v>
      </c>
    </row>
    <row r="227" spans="1:10" ht="15" customHeight="1">
      <c r="A227" s="15">
        <v>45604</v>
      </c>
      <c r="B227" s="174" t="s">
        <v>23</v>
      </c>
      <c r="C227" s="173" t="s">
        <v>17</v>
      </c>
      <c r="D227" s="16">
        <v>100000</v>
      </c>
      <c r="E227" s="16">
        <v>2.1615000000000002</v>
      </c>
      <c r="F227" s="21">
        <v>2.1644999999999999</v>
      </c>
      <c r="G227" s="21">
        <v>0</v>
      </c>
      <c r="H227" s="126">
        <v>300</v>
      </c>
      <c r="I227" s="126">
        <v>0</v>
      </c>
      <c r="J227" s="126">
        <v>300</v>
      </c>
    </row>
    <row r="228" spans="1:10" ht="15" customHeight="1">
      <c r="A228" s="15">
        <v>45604</v>
      </c>
      <c r="B228" s="174" t="s">
        <v>20</v>
      </c>
      <c r="C228" s="173" t="s">
        <v>17</v>
      </c>
      <c r="D228" s="16">
        <v>1000</v>
      </c>
      <c r="E228" s="16">
        <v>198.25</v>
      </c>
      <c r="F228" s="21">
        <v>197.75</v>
      </c>
      <c r="G228" s="21">
        <v>0</v>
      </c>
      <c r="H228" s="19">
        <v>-500</v>
      </c>
      <c r="I228" s="19">
        <v>0</v>
      </c>
      <c r="J228" s="19">
        <v>-500</v>
      </c>
    </row>
    <row r="229" spans="1:10" ht="15" customHeight="1">
      <c r="A229" s="15">
        <v>45603</v>
      </c>
      <c r="B229" s="174" t="s">
        <v>22</v>
      </c>
      <c r="C229" s="173" t="s">
        <v>17</v>
      </c>
      <c r="D229" s="16">
        <v>100000</v>
      </c>
      <c r="E229" s="16">
        <v>0.66490000000000005</v>
      </c>
      <c r="F229" s="21">
        <v>0.66790000000000005</v>
      </c>
      <c r="G229" s="21">
        <v>0</v>
      </c>
      <c r="H229" s="126">
        <v>300</v>
      </c>
      <c r="I229" s="126">
        <v>0</v>
      </c>
      <c r="J229" s="126">
        <v>300</v>
      </c>
    </row>
    <row r="230" spans="1:10" ht="15" customHeight="1">
      <c r="A230" s="15">
        <v>45603</v>
      </c>
      <c r="B230" s="174" t="s">
        <v>29</v>
      </c>
      <c r="C230" s="173" t="s">
        <v>17</v>
      </c>
      <c r="D230" s="16">
        <v>100000</v>
      </c>
      <c r="E230" s="16">
        <v>1.798</v>
      </c>
      <c r="F230" s="21">
        <v>1.8015000000000001</v>
      </c>
      <c r="G230" s="21">
        <v>0</v>
      </c>
      <c r="H230" s="126">
        <v>350</v>
      </c>
      <c r="I230" s="126">
        <v>0</v>
      </c>
      <c r="J230" s="126">
        <v>350</v>
      </c>
    </row>
    <row r="231" spans="1:10" ht="15" customHeight="1">
      <c r="A231" s="15">
        <v>45602</v>
      </c>
      <c r="B231" s="173" t="s">
        <v>28</v>
      </c>
      <c r="C231" s="173" t="s">
        <v>17</v>
      </c>
      <c r="D231" s="16">
        <v>100000</v>
      </c>
      <c r="E231" s="16">
        <v>1.4944999999999999</v>
      </c>
      <c r="F231" s="21">
        <v>1.498</v>
      </c>
      <c r="G231" s="21">
        <v>0</v>
      </c>
      <c r="H231" s="126">
        <v>350</v>
      </c>
      <c r="I231" s="126">
        <v>0</v>
      </c>
      <c r="J231" s="126">
        <v>350</v>
      </c>
    </row>
    <row r="232" spans="1:10" ht="14.25" customHeight="1">
      <c r="A232" s="15">
        <v>45601</v>
      </c>
      <c r="B232" s="173" t="s">
        <v>23</v>
      </c>
      <c r="C232" s="173" t="s">
        <v>14</v>
      </c>
      <c r="D232" s="16">
        <v>1000</v>
      </c>
      <c r="E232" s="16">
        <v>2.1636000000000002</v>
      </c>
      <c r="F232" s="21">
        <v>2.1686000000000001</v>
      </c>
      <c r="G232" s="21">
        <v>0</v>
      </c>
      <c r="H232" s="19">
        <v>-500</v>
      </c>
      <c r="I232" s="19">
        <v>0</v>
      </c>
      <c r="J232" s="19">
        <v>-500</v>
      </c>
    </row>
    <row r="233" spans="1:10" ht="14.25" customHeight="1">
      <c r="A233" s="15">
        <v>45600</v>
      </c>
      <c r="B233" s="171" t="s">
        <v>13</v>
      </c>
      <c r="C233" s="171" t="s">
        <v>17</v>
      </c>
      <c r="D233" s="16">
        <v>1000</v>
      </c>
      <c r="E233" s="16">
        <v>109.35</v>
      </c>
      <c r="F233" s="21">
        <v>109.7</v>
      </c>
      <c r="G233" s="21">
        <v>0</v>
      </c>
      <c r="H233" s="18">
        <v>350</v>
      </c>
      <c r="I233" s="18">
        <v>0</v>
      </c>
      <c r="J233" s="18">
        <v>350</v>
      </c>
    </row>
    <row r="234" spans="1:10" ht="14.25" customHeight="1">
      <c r="A234" s="15"/>
      <c r="B234" s="111"/>
      <c r="C234" s="110"/>
      <c r="D234" s="16"/>
      <c r="E234" s="16"/>
      <c r="F234" s="21"/>
      <c r="G234" s="21"/>
      <c r="H234" s="18"/>
      <c r="I234" s="18"/>
      <c r="J234" s="18"/>
    </row>
    <row r="235" spans="1:10" ht="14.25" customHeight="1">
      <c r="A235" s="15">
        <v>45595</v>
      </c>
      <c r="B235" s="170" t="s">
        <v>21</v>
      </c>
      <c r="C235" s="168" t="s">
        <v>14</v>
      </c>
      <c r="D235" s="16">
        <v>100000</v>
      </c>
      <c r="E235" s="16">
        <v>1.6501999999999999</v>
      </c>
      <c r="F235" s="21">
        <v>1.6466000000000001</v>
      </c>
      <c r="G235" s="21">
        <v>0</v>
      </c>
      <c r="H235" s="18">
        <v>360</v>
      </c>
      <c r="I235" s="18">
        <v>0</v>
      </c>
      <c r="J235" s="18">
        <v>360</v>
      </c>
    </row>
    <row r="236" spans="1:10" ht="14.25" customHeight="1">
      <c r="A236" s="15">
        <v>45594</v>
      </c>
      <c r="B236" s="170" t="s">
        <v>28</v>
      </c>
      <c r="C236" s="168" t="s">
        <v>14</v>
      </c>
      <c r="D236" s="16">
        <v>100000</v>
      </c>
      <c r="E236" s="16">
        <v>1.5016</v>
      </c>
      <c r="F236" s="21">
        <v>1.5981000000000001</v>
      </c>
      <c r="G236" s="21">
        <v>0</v>
      </c>
      <c r="H236" s="18">
        <v>350</v>
      </c>
      <c r="I236" s="18">
        <v>0</v>
      </c>
      <c r="J236" s="18">
        <v>350</v>
      </c>
    </row>
    <row r="237" spans="1:10" ht="14.25" customHeight="1">
      <c r="A237" s="15">
        <v>45593</v>
      </c>
      <c r="B237" s="169" t="s">
        <v>15</v>
      </c>
      <c r="C237" s="168" t="s">
        <v>14</v>
      </c>
      <c r="D237" s="16">
        <v>1000</v>
      </c>
      <c r="E237" s="16">
        <v>176.35</v>
      </c>
      <c r="F237" s="21">
        <v>176.01</v>
      </c>
      <c r="G237" s="21">
        <v>0</v>
      </c>
      <c r="H237" s="18">
        <v>340</v>
      </c>
      <c r="I237" s="18">
        <v>0</v>
      </c>
      <c r="J237" s="18">
        <v>340</v>
      </c>
    </row>
    <row r="238" spans="1:10" ht="14.25" customHeight="1">
      <c r="A238" s="15">
        <v>45590</v>
      </c>
      <c r="B238" s="168" t="s">
        <v>51</v>
      </c>
      <c r="C238" s="168" t="s">
        <v>14</v>
      </c>
      <c r="D238" s="16">
        <v>100000</v>
      </c>
      <c r="E238" s="16">
        <v>1.804</v>
      </c>
      <c r="F238" s="21">
        <v>1.8089999999999999</v>
      </c>
      <c r="G238" s="21">
        <v>0</v>
      </c>
      <c r="H238" s="19">
        <v>-500</v>
      </c>
      <c r="I238" s="19">
        <v>0</v>
      </c>
      <c r="J238" s="19">
        <v>-500</v>
      </c>
    </row>
    <row r="239" spans="1:10" ht="14.25" customHeight="1">
      <c r="A239" s="15">
        <v>45589</v>
      </c>
      <c r="B239" s="167" t="s">
        <v>20</v>
      </c>
      <c r="C239" s="160" t="s">
        <v>17</v>
      </c>
      <c r="D239" s="16">
        <v>1000</v>
      </c>
      <c r="E239" s="16">
        <v>197.2</v>
      </c>
      <c r="F239" s="21">
        <v>197.56</v>
      </c>
      <c r="G239" s="21">
        <v>0</v>
      </c>
      <c r="H239" s="18">
        <v>360</v>
      </c>
      <c r="I239" s="18">
        <v>0</v>
      </c>
      <c r="J239" s="18">
        <v>360</v>
      </c>
    </row>
    <row r="240" spans="1:10" ht="14.25" customHeight="1">
      <c r="A240" s="15">
        <v>45588</v>
      </c>
      <c r="B240" s="164" t="s">
        <v>31</v>
      </c>
      <c r="C240" s="160" t="s">
        <v>17</v>
      </c>
      <c r="D240" s="16">
        <v>1000</v>
      </c>
      <c r="E240" s="16">
        <v>152.5</v>
      </c>
      <c r="F240" s="21">
        <v>152.85</v>
      </c>
      <c r="G240" s="21">
        <v>0</v>
      </c>
      <c r="H240" s="18">
        <v>350</v>
      </c>
      <c r="I240" s="18">
        <v>0</v>
      </c>
      <c r="J240" s="18">
        <v>350</v>
      </c>
    </row>
    <row r="241" spans="1:10" ht="14.25" customHeight="1">
      <c r="A241" s="15">
        <v>45587</v>
      </c>
      <c r="B241" s="166" t="s">
        <v>26</v>
      </c>
      <c r="C241" s="166" t="s">
        <v>17</v>
      </c>
      <c r="D241" s="16">
        <v>100000</v>
      </c>
      <c r="E241" s="16">
        <v>1.125</v>
      </c>
      <c r="F241" s="21">
        <v>1.1200000000000001</v>
      </c>
      <c r="G241" s="21">
        <v>0</v>
      </c>
      <c r="H241" s="19">
        <v>-500</v>
      </c>
      <c r="I241" s="19">
        <v>0</v>
      </c>
      <c r="J241" s="19">
        <v>-500</v>
      </c>
    </row>
    <row r="242" spans="1:10" ht="14.25" customHeight="1">
      <c r="A242" s="15">
        <v>45586</v>
      </c>
      <c r="B242" s="163" t="s">
        <v>13</v>
      </c>
      <c r="C242" s="160" t="s">
        <v>17</v>
      </c>
      <c r="D242" s="16">
        <v>1000</v>
      </c>
      <c r="E242" s="16">
        <v>108.29</v>
      </c>
      <c r="F242" s="21">
        <v>108.64</v>
      </c>
      <c r="G242" s="21">
        <v>109.14</v>
      </c>
      <c r="H242" s="18">
        <v>350</v>
      </c>
      <c r="I242" s="18">
        <v>500</v>
      </c>
      <c r="J242" s="18">
        <v>850</v>
      </c>
    </row>
    <row r="243" spans="1:10" ht="14.25" customHeight="1">
      <c r="A243" s="15">
        <v>45586</v>
      </c>
      <c r="B243" s="163" t="s">
        <v>21</v>
      </c>
      <c r="C243" s="160" t="s">
        <v>17</v>
      </c>
      <c r="D243" s="16">
        <v>100000</v>
      </c>
      <c r="E243" s="16">
        <v>1.6228</v>
      </c>
      <c r="F243" s="21">
        <v>1.6263000000000001</v>
      </c>
      <c r="G243" s="21">
        <v>0</v>
      </c>
      <c r="H243" s="18">
        <v>350</v>
      </c>
      <c r="I243" s="18">
        <v>0</v>
      </c>
      <c r="J243" s="18">
        <v>350</v>
      </c>
    </row>
    <row r="244" spans="1:10" ht="14.25" customHeight="1">
      <c r="A244" s="15">
        <v>45583</v>
      </c>
      <c r="B244" s="161" t="s">
        <v>29</v>
      </c>
      <c r="C244" s="160" t="s">
        <v>17</v>
      </c>
      <c r="D244" s="16">
        <v>100000</v>
      </c>
      <c r="E244" s="16">
        <v>1.8</v>
      </c>
      <c r="F244" s="21">
        <v>1.8035000000000001</v>
      </c>
      <c r="G244" s="21">
        <v>0</v>
      </c>
      <c r="H244" s="18">
        <v>350</v>
      </c>
      <c r="I244" s="18">
        <v>0</v>
      </c>
      <c r="J244" s="18">
        <v>350</v>
      </c>
    </row>
    <row r="245" spans="1:10" ht="14.25" customHeight="1">
      <c r="A245" s="15">
        <v>45582</v>
      </c>
      <c r="B245" s="160" t="s">
        <v>23</v>
      </c>
      <c r="C245" s="160" t="s">
        <v>17</v>
      </c>
      <c r="D245" s="16">
        <v>100000</v>
      </c>
      <c r="E245" s="16">
        <v>2.145</v>
      </c>
      <c r="F245" s="21">
        <v>2.1484999999999999</v>
      </c>
      <c r="G245" s="21">
        <v>0</v>
      </c>
      <c r="H245" s="18">
        <v>350</v>
      </c>
      <c r="I245" s="18">
        <v>0</v>
      </c>
      <c r="J245" s="18">
        <v>350</v>
      </c>
    </row>
    <row r="246" spans="1:10" ht="14.25" customHeight="1">
      <c r="A246" s="15">
        <v>45581</v>
      </c>
      <c r="B246" s="157" t="s">
        <v>20</v>
      </c>
      <c r="C246" s="158" t="s">
        <v>14</v>
      </c>
      <c r="D246" s="16">
        <v>1000</v>
      </c>
      <c r="E246" s="16">
        <v>194.25</v>
      </c>
      <c r="F246" s="21">
        <v>193.9</v>
      </c>
      <c r="G246" s="21">
        <v>0</v>
      </c>
      <c r="H246" s="18">
        <v>350</v>
      </c>
      <c r="I246" s="18">
        <v>0</v>
      </c>
      <c r="J246" s="18">
        <v>350</v>
      </c>
    </row>
    <row r="247" spans="1:10" ht="14.25" customHeight="1">
      <c r="A247" s="15">
        <v>45580</v>
      </c>
      <c r="B247" s="158" t="s">
        <v>16</v>
      </c>
      <c r="C247" s="155" t="s">
        <v>17</v>
      </c>
      <c r="D247" s="16">
        <v>100000</v>
      </c>
      <c r="E247" s="16">
        <v>0.86129999999999995</v>
      </c>
      <c r="F247" s="21">
        <v>0.86480000000000001</v>
      </c>
      <c r="G247" s="21">
        <v>0</v>
      </c>
      <c r="H247" s="18">
        <v>350</v>
      </c>
      <c r="I247" s="18">
        <v>0</v>
      </c>
      <c r="J247" s="18">
        <v>350</v>
      </c>
    </row>
    <row r="248" spans="1:10" ht="14.25" customHeight="1">
      <c r="A248" s="15">
        <v>45580</v>
      </c>
      <c r="B248" s="157" t="s">
        <v>20</v>
      </c>
      <c r="C248" s="155" t="s">
        <v>17</v>
      </c>
      <c r="D248" s="16">
        <v>1000</v>
      </c>
      <c r="E248" s="16">
        <v>194.85</v>
      </c>
      <c r="F248" s="21">
        <v>195.15</v>
      </c>
      <c r="G248" s="21">
        <v>0</v>
      </c>
      <c r="H248" s="18">
        <v>300</v>
      </c>
      <c r="I248" s="18">
        <v>0</v>
      </c>
      <c r="J248" s="18">
        <v>300</v>
      </c>
    </row>
    <row r="249" spans="1:10" ht="14.25" customHeight="1">
      <c r="A249" s="15">
        <v>45576</v>
      </c>
      <c r="B249" s="157" t="s">
        <v>20</v>
      </c>
      <c r="C249" s="155" t="s">
        <v>17</v>
      </c>
      <c r="D249" s="16">
        <v>1000</v>
      </c>
      <c r="E249" s="16">
        <v>194.3</v>
      </c>
      <c r="F249" s="21">
        <v>194.65</v>
      </c>
      <c r="G249" s="21">
        <v>0</v>
      </c>
      <c r="H249" s="18">
        <v>350</v>
      </c>
      <c r="I249" s="18">
        <v>0</v>
      </c>
      <c r="J249" s="18">
        <v>350</v>
      </c>
    </row>
    <row r="250" spans="1:10" ht="14.25" customHeight="1">
      <c r="A250" s="15">
        <v>45575</v>
      </c>
      <c r="B250" s="155" t="s">
        <v>29</v>
      </c>
      <c r="C250" s="155" t="s">
        <v>17</v>
      </c>
      <c r="D250" s="16">
        <v>100000</v>
      </c>
      <c r="E250" s="16">
        <v>1.7955000000000001</v>
      </c>
      <c r="F250" s="21">
        <v>1.7987</v>
      </c>
      <c r="G250" s="21">
        <v>0</v>
      </c>
      <c r="H250" s="18">
        <v>320</v>
      </c>
      <c r="I250" s="18">
        <v>0</v>
      </c>
      <c r="J250" s="18">
        <v>320</v>
      </c>
    </row>
    <row r="251" spans="1:10" ht="14.25" customHeight="1">
      <c r="A251" s="15">
        <v>45574</v>
      </c>
      <c r="B251" s="157" t="s">
        <v>23</v>
      </c>
      <c r="C251" s="155" t="s">
        <v>17</v>
      </c>
      <c r="D251" s="16">
        <v>100000</v>
      </c>
      <c r="E251" s="16">
        <v>2.1560000000000001</v>
      </c>
      <c r="F251" s="21">
        <v>2.1589999999999998</v>
      </c>
      <c r="G251" s="21">
        <v>0</v>
      </c>
      <c r="H251" s="18">
        <v>300</v>
      </c>
      <c r="I251" s="18">
        <v>0</v>
      </c>
      <c r="J251" s="18">
        <v>300</v>
      </c>
    </row>
    <row r="252" spans="1:10" ht="14.25" customHeight="1">
      <c r="A252" s="15">
        <v>45573</v>
      </c>
      <c r="B252" s="155" t="s">
        <v>29</v>
      </c>
      <c r="C252" s="155" t="s">
        <v>17</v>
      </c>
      <c r="D252" s="16">
        <v>100000</v>
      </c>
      <c r="E252" s="16">
        <v>1.7863</v>
      </c>
      <c r="F252" s="21">
        <v>1.7898000000000001</v>
      </c>
      <c r="G252" s="21">
        <v>0</v>
      </c>
      <c r="H252" s="18">
        <v>350</v>
      </c>
      <c r="I252" s="18">
        <v>0</v>
      </c>
      <c r="J252" s="18">
        <v>350</v>
      </c>
    </row>
    <row r="253" spans="1:10" ht="14.25" customHeight="1">
      <c r="A253" s="15">
        <v>45572</v>
      </c>
      <c r="B253" s="151" t="s">
        <v>20</v>
      </c>
      <c r="C253" s="154" t="s">
        <v>14</v>
      </c>
      <c r="D253" s="16">
        <v>1000</v>
      </c>
      <c r="E253" s="16">
        <v>194.61</v>
      </c>
      <c r="F253" s="21">
        <v>194.26</v>
      </c>
      <c r="G253" s="21">
        <v>193.76</v>
      </c>
      <c r="H253" s="18">
        <v>350</v>
      </c>
      <c r="I253" s="18">
        <v>500</v>
      </c>
      <c r="J253" s="18">
        <v>850</v>
      </c>
    </row>
    <row r="254" spans="1:10" ht="14.25" customHeight="1">
      <c r="A254" s="15">
        <v>45569</v>
      </c>
      <c r="B254" s="152" t="s">
        <v>16</v>
      </c>
      <c r="C254" s="152" t="s">
        <v>14</v>
      </c>
      <c r="D254" s="16">
        <v>100000</v>
      </c>
      <c r="E254" s="16">
        <v>0.85150000000000003</v>
      </c>
      <c r="F254" s="21">
        <v>0.85650000000000004</v>
      </c>
      <c r="G254" s="21">
        <v>0</v>
      </c>
      <c r="H254" s="19">
        <v>-500</v>
      </c>
      <c r="I254" s="19">
        <v>0</v>
      </c>
      <c r="J254" s="19">
        <v>-500</v>
      </c>
    </row>
    <row r="255" spans="1:10" ht="14.25" customHeight="1">
      <c r="A255" s="15">
        <v>45569</v>
      </c>
      <c r="B255" s="151" t="s">
        <v>20</v>
      </c>
      <c r="C255" s="152" t="s">
        <v>17</v>
      </c>
      <c r="D255" s="16">
        <v>1000</v>
      </c>
      <c r="E255" s="16">
        <v>192.9</v>
      </c>
      <c r="F255" s="21">
        <v>193.25</v>
      </c>
      <c r="G255" s="21">
        <v>193.75</v>
      </c>
      <c r="H255" s="18">
        <v>350</v>
      </c>
      <c r="I255" s="18">
        <v>500</v>
      </c>
      <c r="J255" s="18">
        <v>850</v>
      </c>
    </row>
    <row r="256" spans="1:10" ht="14.25" customHeight="1">
      <c r="A256" s="15">
        <v>45568</v>
      </c>
      <c r="B256" s="151" t="s">
        <v>20</v>
      </c>
      <c r="C256" s="151" t="s">
        <v>14</v>
      </c>
      <c r="D256" s="16">
        <v>1000</v>
      </c>
      <c r="E256" s="16">
        <v>193.6</v>
      </c>
      <c r="F256" s="21">
        <v>193.25</v>
      </c>
      <c r="G256" s="21">
        <v>192.75</v>
      </c>
      <c r="H256" s="18">
        <v>350</v>
      </c>
      <c r="I256" s="18">
        <v>500</v>
      </c>
      <c r="J256" s="18">
        <v>850</v>
      </c>
    </row>
    <row r="257" spans="1:10" ht="14.25" customHeight="1">
      <c r="A257" s="15">
        <v>45567</v>
      </c>
      <c r="B257" s="150" t="s">
        <v>23</v>
      </c>
      <c r="C257" s="148" t="s">
        <v>17</v>
      </c>
      <c r="D257" s="16">
        <v>100000</v>
      </c>
      <c r="E257" s="16">
        <v>2.11</v>
      </c>
      <c r="F257" s="21">
        <v>2.1135000000000002</v>
      </c>
      <c r="G257" s="21">
        <v>0</v>
      </c>
      <c r="H257" s="18">
        <v>350</v>
      </c>
      <c r="I257" s="18">
        <v>0</v>
      </c>
      <c r="J257" s="18">
        <v>350</v>
      </c>
    </row>
    <row r="258" spans="1:10" ht="14.25" customHeight="1">
      <c r="A258" s="15"/>
      <c r="B258" s="111"/>
      <c r="C258" s="110"/>
      <c r="D258" s="16"/>
      <c r="E258" s="16"/>
      <c r="F258" s="21"/>
      <c r="G258" s="21"/>
      <c r="H258" s="18"/>
      <c r="I258" s="18"/>
      <c r="J258" s="18"/>
    </row>
    <row r="259" spans="1:10" ht="14.25" customHeight="1">
      <c r="A259" s="15">
        <v>45565</v>
      </c>
      <c r="B259" s="149" t="s">
        <v>16</v>
      </c>
      <c r="C259" s="148" t="s">
        <v>17</v>
      </c>
      <c r="D259" s="16">
        <v>100000</v>
      </c>
      <c r="E259" s="16">
        <v>0.84199999999999997</v>
      </c>
      <c r="F259" s="21">
        <v>0.84550000000000003</v>
      </c>
      <c r="G259" s="21">
        <v>0</v>
      </c>
      <c r="H259" s="18">
        <v>350</v>
      </c>
      <c r="I259" s="18">
        <v>0</v>
      </c>
      <c r="J259" s="18">
        <v>350</v>
      </c>
    </row>
    <row r="260" spans="1:10" ht="14.25" customHeight="1">
      <c r="A260" s="15">
        <v>45562</v>
      </c>
      <c r="B260" s="148" t="s">
        <v>18</v>
      </c>
      <c r="C260" s="148" t="s">
        <v>17</v>
      </c>
      <c r="D260" s="16">
        <v>100000</v>
      </c>
      <c r="E260" s="16">
        <v>0.94159999999999999</v>
      </c>
      <c r="F260" s="21">
        <v>0.94510000000000005</v>
      </c>
      <c r="G260" s="21">
        <v>0</v>
      </c>
      <c r="H260" s="18">
        <v>350</v>
      </c>
      <c r="I260" s="18">
        <v>0</v>
      </c>
      <c r="J260" s="18">
        <v>350</v>
      </c>
    </row>
    <row r="261" spans="1:10" ht="14.25" customHeight="1">
      <c r="A261" s="15">
        <v>45561</v>
      </c>
      <c r="B261" s="148" t="s">
        <v>28</v>
      </c>
      <c r="C261" s="148" t="s">
        <v>17</v>
      </c>
      <c r="D261" s="16">
        <v>100000</v>
      </c>
      <c r="E261" s="16">
        <v>1.5015000000000001</v>
      </c>
      <c r="F261" s="21">
        <v>1.5049999999999999</v>
      </c>
      <c r="G261" s="21">
        <v>0</v>
      </c>
      <c r="H261" s="18">
        <v>350</v>
      </c>
      <c r="I261" s="18">
        <v>0</v>
      </c>
      <c r="J261" s="18">
        <v>350</v>
      </c>
    </row>
    <row r="262" spans="1:10" ht="14.25" customHeight="1">
      <c r="A262" s="15">
        <v>45560</v>
      </c>
      <c r="B262" s="146" t="s">
        <v>29</v>
      </c>
      <c r="C262" s="146" t="s">
        <v>14</v>
      </c>
      <c r="D262" s="16">
        <v>100000</v>
      </c>
      <c r="E262" s="16">
        <v>1.7985</v>
      </c>
      <c r="F262" s="21">
        <v>1.7950999999999999</v>
      </c>
      <c r="G262" s="21">
        <v>0</v>
      </c>
      <c r="H262" s="18">
        <v>340</v>
      </c>
      <c r="I262" s="18">
        <v>0</v>
      </c>
      <c r="J262" s="18">
        <v>340</v>
      </c>
    </row>
    <row r="263" spans="1:10" ht="14.25" customHeight="1">
      <c r="A263" s="15">
        <v>45559</v>
      </c>
      <c r="B263" s="145" t="s">
        <v>19</v>
      </c>
      <c r="C263" s="145" t="s">
        <v>17</v>
      </c>
      <c r="D263" s="16">
        <v>1000</v>
      </c>
      <c r="E263" s="16">
        <v>160.15</v>
      </c>
      <c r="F263" s="21">
        <v>160.5</v>
      </c>
      <c r="G263" s="21">
        <v>161</v>
      </c>
      <c r="H263" s="18">
        <v>350</v>
      </c>
      <c r="I263" s="18">
        <v>500</v>
      </c>
      <c r="J263" s="18">
        <v>850</v>
      </c>
    </row>
    <row r="264" spans="1:10" ht="14.25" customHeight="1">
      <c r="A264" s="15">
        <v>45558</v>
      </c>
      <c r="B264" s="144" t="s">
        <v>20</v>
      </c>
      <c r="C264" s="144" t="s">
        <v>14</v>
      </c>
      <c r="D264" s="16">
        <v>1000</v>
      </c>
      <c r="E264" s="16">
        <v>190.6</v>
      </c>
      <c r="F264" s="21">
        <v>190.25</v>
      </c>
      <c r="G264" s="21">
        <v>0</v>
      </c>
      <c r="H264" s="18">
        <v>350</v>
      </c>
      <c r="I264" s="18">
        <v>0</v>
      </c>
      <c r="J264" s="18">
        <v>350</v>
      </c>
    </row>
    <row r="265" spans="1:10" ht="14.25" customHeight="1">
      <c r="A265" s="15">
        <v>45555</v>
      </c>
      <c r="B265" s="143" t="s">
        <v>29</v>
      </c>
      <c r="C265" s="142" t="s">
        <v>17</v>
      </c>
      <c r="D265" s="16">
        <v>100000</v>
      </c>
      <c r="E265" s="16">
        <v>1.8064</v>
      </c>
      <c r="F265" s="21">
        <v>1.8013999999999999</v>
      </c>
      <c r="G265" s="21">
        <v>0</v>
      </c>
      <c r="H265" s="19">
        <v>-500</v>
      </c>
      <c r="I265" s="19">
        <v>0</v>
      </c>
      <c r="J265" s="19">
        <v>-500</v>
      </c>
    </row>
    <row r="266" spans="1:10" ht="14.25" customHeight="1">
      <c r="A266" s="15">
        <v>45555</v>
      </c>
      <c r="B266" s="142" t="s">
        <v>19</v>
      </c>
      <c r="C266" s="142" t="s">
        <v>17</v>
      </c>
      <c r="D266" s="16">
        <v>1000</v>
      </c>
      <c r="E266" s="16">
        <v>161</v>
      </c>
      <c r="F266" s="21">
        <v>160.5</v>
      </c>
      <c r="G266" s="21">
        <v>0</v>
      </c>
      <c r="H266" s="19">
        <v>-500</v>
      </c>
      <c r="I266" s="19">
        <v>0</v>
      </c>
      <c r="J266" s="19">
        <v>-500</v>
      </c>
    </row>
    <row r="267" spans="1:10" ht="14.25" customHeight="1">
      <c r="A267" s="15">
        <v>45554</v>
      </c>
      <c r="B267" s="141" t="s">
        <v>31</v>
      </c>
      <c r="C267" s="141" t="s">
        <v>14</v>
      </c>
      <c r="D267" s="16">
        <v>1000</v>
      </c>
      <c r="E267" s="16">
        <v>142.5</v>
      </c>
      <c r="F267" s="21">
        <v>142.15</v>
      </c>
      <c r="G267" s="21">
        <v>0</v>
      </c>
      <c r="H267" s="18">
        <v>350</v>
      </c>
      <c r="I267" s="18">
        <v>0</v>
      </c>
      <c r="J267" s="18">
        <v>350</v>
      </c>
    </row>
    <row r="268" spans="1:10" ht="14.25" customHeight="1">
      <c r="A268" s="15">
        <v>45553</v>
      </c>
      <c r="B268" s="139" t="s">
        <v>23</v>
      </c>
      <c r="C268" s="140" t="s">
        <v>17</v>
      </c>
      <c r="D268" s="16">
        <v>100000</v>
      </c>
      <c r="E268" s="16">
        <v>2.1246999999999998</v>
      </c>
      <c r="F268" s="21">
        <v>2.1212</v>
      </c>
      <c r="G268" s="21">
        <v>0</v>
      </c>
      <c r="H268" s="18">
        <v>350</v>
      </c>
      <c r="I268" s="18">
        <v>0</v>
      </c>
      <c r="J268" s="18">
        <v>350</v>
      </c>
    </row>
    <row r="269" spans="1:10" ht="14.25" customHeight="1">
      <c r="A269" s="15">
        <v>45552</v>
      </c>
      <c r="B269" s="139" t="s">
        <v>23</v>
      </c>
      <c r="C269" s="137" t="s">
        <v>14</v>
      </c>
      <c r="D269" s="16">
        <v>100000</v>
      </c>
      <c r="E269" s="16">
        <v>2.1320000000000001</v>
      </c>
      <c r="F269" s="21">
        <v>2.1284999999999998</v>
      </c>
      <c r="G269" s="21">
        <v>0</v>
      </c>
      <c r="H269" s="18">
        <v>350</v>
      </c>
      <c r="I269" s="18">
        <v>0</v>
      </c>
      <c r="J269" s="18">
        <v>350</v>
      </c>
    </row>
    <row r="270" spans="1:10" ht="14.25" customHeight="1">
      <c r="A270" s="15">
        <v>45551</v>
      </c>
      <c r="B270" s="139" t="s">
        <v>31</v>
      </c>
      <c r="C270" s="139" t="s">
        <v>14</v>
      </c>
      <c r="D270" s="16">
        <v>1000</v>
      </c>
      <c r="E270" s="16">
        <v>140.12</v>
      </c>
      <c r="F270" s="21">
        <v>139.82</v>
      </c>
      <c r="G270" s="21">
        <v>0</v>
      </c>
      <c r="H270" s="126">
        <v>300</v>
      </c>
      <c r="I270" s="126">
        <v>0</v>
      </c>
      <c r="J270" s="126">
        <v>300</v>
      </c>
    </row>
    <row r="271" spans="1:10" ht="14.25" customHeight="1">
      <c r="A271" s="15">
        <v>45548</v>
      </c>
      <c r="B271" s="137" t="s">
        <v>29</v>
      </c>
      <c r="C271" s="137" t="s">
        <v>14</v>
      </c>
      <c r="D271" s="16">
        <v>100000</v>
      </c>
      <c r="E271" s="16">
        <v>1.7835000000000001</v>
      </c>
      <c r="F271" s="21">
        <v>1.7785</v>
      </c>
      <c r="G271" s="21">
        <v>0</v>
      </c>
      <c r="H271" s="19">
        <v>-500</v>
      </c>
      <c r="I271" s="19">
        <v>0</v>
      </c>
      <c r="J271" s="19">
        <v>-500</v>
      </c>
    </row>
    <row r="272" spans="1:10" ht="14.25" customHeight="1">
      <c r="A272" s="15">
        <v>45547</v>
      </c>
      <c r="B272" s="137" t="s">
        <v>29</v>
      </c>
      <c r="C272" s="138" t="s">
        <v>17</v>
      </c>
      <c r="D272" s="16">
        <v>100000</v>
      </c>
      <c r="E272" s="16">
        <v>1.7717000000000001</v>
      </c>
      <c r="F272" s="21">
        <v>1.7748999999999999</v>
      </c>
      <c r="G272" s="21">
        <v>0</v>
      </c>
      <c r="H272" s="126">
        <v>320</v>
      </c>
      <c r="I272" s="126">
        <v>0</v>
      </c>
      <c r="J272" s="126">
        <v>320</v>
      </c>
    </row>
    <row r="273" spans="1:10" ht="14.25" customHeight="1">
      <c r="A273" s="15">
        <v>45546</v>
      </c>
      <c r="B273" s="137" t="s">
        <v>29</v>
      </c>
      <c r="C273" s="137" t="s">
        <v>14</v>
      </c>
      <c r="D273" s="16">
        <v>100000</v>
      </c>
      <c r="E273" s="16">
        <v>1.7791999999999999</v>
      </c>
      <c r="F273" s="21">
        <v>1.7757000000000001</v>
      </c>
      <c r="G273" s="21">
        <v>0</v>
      </c>
      <c r="H273" s="126">
        <v>350</v>
      </c>
      <c r="I273" s="126">
        <v>0</v>
      </c>
      <c r="J273" s="126">
        <v>350</v>
      </c>
    </row>
    <row r="274" spans="1:10" ht="14.25" customHeight="1">
      <c r="A274" s="15">
        <v>45545</v>
      </c>
      <c r="B274" s="137" t="s">
        <v>20</v>
      </c>
      <c r="C274" s="136" t="s">
        <v>17</v>
      </c>
      <c r="D274" s="16">
        <v>1000</v>
      </c>
      <c r="E274" s="16">
        <v>187.58</v>
      </c>
      <c r="F274" s="21">
        <v>187.93</v>
      </c>
      <c r="G274" s="21">
        <v>0</v>
      </c>
      <c r="H274" s="126">
        <v>350</v>
      </c>
      <c r="I274" s="126">
        <v>0</v>
      </c>
      <c r="J274" s="126">
        <v>350</v>
      </c>
    </row>
    <row r="275" spans="1:10" ht="14.25" customHeight="1">
      <c r="A275" s="15">
        <v>45544</v>
      </c>
      <c r="B275" s="136" t="s">
        <v>31</v>
      </c>
      <c r="C275" s="136" t="s">
        <v>17</v>
      </c>
      <c r="D275" s="16">
        <v>1000</v>
      </c>
      <c r="E275" s="16">
        <v>143.13999999999999</v>
      </c>
      <c r="F275" s="21">
        <v>143.44</v>
      </c>
      <c r="G275" s="21">
        <v>0</v>
      </c>
      <c r="H275" s="126">
        <v>300</v>
      </c>
      <c r="I275" s="126">
        <v>0</v>
      </c>
      <c r="J275" s="126">
        <v>300</v>
      </c>
    </row>
    <row r="276" spans="1:10" ht="14.25" customHeight="1">
      <c r="A276" s="15">
        <v>45541</v>
      </c>
      <c r="B276" s="135" t="s">
        <v>23</v>
      </c>
      <c r="C276" s="135" t="s">
        <v>14</v>
      </c>
      <c r="D276" s="16">
        <v>100000</v>
      </c>
      <c r="E276" s="16">
        <v>2.1151</v>
      </c>
      <c r="F276" s="21">
        <v>2.1200999999999999</v>
      </c>
      <c r="G276" s="21">
        <v>0</v>
      </c>
      <c r="H276" s="19">
        <v>-500</v>
      </c>
      <c r="I276" s="19">
        <v>0</v>
      </c>
      <c r="J276" s="19">
        <v>-500</v>
      </c>
    </row>
    <row r="277" spans="1:10" ht="14.25" customHeight="1">
      <c r="A277" s="15">
        <v>45540</v>
      </c>
      <c r="B277" s="133" t="s">
        <v>20</v>
      </c>
      <c r="C277" s="133" t="s">
        <v>17</v>
      </c>
      <c r="D277" s="16">
        <v>1000</v>
      </c>
      <c r="E277" s="16">
        <v>188.85</v>
      </c>
      <c r="F277" s="21">
        <v>189.19</v>
      </c>
      <c r="G277" s="21">
        <v>0</v>
      </c>
      <c r="H277" s="126">
        <v>340</v>
      </c>
      <c r="I277" s="126">
        <v>0</v>
      </c>
      <c r="J277" s="126">
        <v>340</v>
      </c>
    </row>
    <row r="278" spans="1:10" ht="14.25" customHeight="1">
      <c r="A278" s="15">
        <v>45539</v>
      </c>
      <c r="B278" s="134" t="s">
        <v>24</v>
      </c>
      <c r="C278" s="134" t="s">
        <v>14</v>
      </c>
      <c r="D278" s="16">
        <v>100000</v>
      </c>
      <c r="E278" s="16">
        <v>1.9521999999999999</v>
      </c>
      <c r="F278" s="21">
        <v>1.9472</v>
      </c>
      <c r="G278" s="21">
        <v>0</v>
      </c>
      <c r="H278" s="19">
        <v>-500</v>
      </c>
      <c r="I278" s="19">
        <v>0</v>
      </c>
      <c r="J278" s="19">
        <v>-500</v>
      </c>
    </row>
    <row r="279" spans="1:10" ht="14.25" customHeight="1">
      <c r="A279" s="15">
        <v>45539</v>
      </c>
      <c r="B279" s="133" t="s">
        <v>20</v>
      </c>
      <c r="C279" s="133" t="s">
        <v>17</v>
      </c>
      <c r="D279" s="16">
        <v>1000</v>
      </c>
      <c r="E279" s="16">
        <v>190.35</v>
      </c>
      <c r="F279" s="21">
        <v>189.85</v>
      </c>
      <c r="G279" s="21">
        <v>0</v>
      </c>
      <c r="H279" s="19">
        <v>-500</v>
      </c>
      <c r="I279" s="19">
        <v>0</v>
      </c>
      <c r="J279" s="19">
        <v>-500</v>
      </c>
    </row>
    <row r="280" spans="1:10" ht="14.25" customHeight="1">
      <c r="A280" s="15">
        <v>45538</v>
      </c>
      <c r="B280" s="133" t="s">
        <v>54</v>
      </c>
      <c r="C280" s="133" t="s">
        <v>14</v>
      </c>
      <c r="D280" s="16">
        <v>100000</v>
      </c>
      <c r="E280" s="16">
        <v>0.91110000000000002</v>
      </c>
      <c r="F280" s="21">
        <v>0.90759999999999996</v>
      </c>
      <c r="G280" s="21">
        <v>0</v>
      </c>
      <c r="H280" s="126">
        <v>350</v>
      </c>
      <c r="I280" s="126">
        <v>0</v>
      </c>
      <c r="J280" s="126">
        <v>350</v>
      </c>
    </row>
    <row r="281" spans="1:10" ht="14.25" customHeight="1">
      <c r="A281" s="15">
        <v>45537</v>
      </c>
      <c r="B281" s="132" t="s">
        <v>51</v>
      </c>
      <c r="C281" s="131" t="s">
        <v>17</v>
      </c>
      <c r="D281" s="16">
        <v>100000</v>
      </c>
      <c r="E281" s="16">
        <v>1.7745</v>
      </c>
      <c r="F281" s="21">
        <v>1.778</v>
      </c>
      <c r="G281" s="21">
        <v>0</v>
      </c>
      <c r="H281" s="126">
        <v>350</v>
      </c>
      <c r="I281" s="126">
        <v>0</v>
      </c>
      <c r="J281" s="126">
        <v>350</v>
      </c>
    </row>
    <row r="282" spans="1:10" ht="14.25" customHeight="1">
      <c r="A282" s="15"/>
      <c r="B282" s="111"/>
      <c r="C282" s="110"/>
      <c r="D282" s="16"/>
      <c r="E282" s="16"/>
      <c r="F282" s="21"/>
      <c r="G282" s="21"/>
      <c r="H282" s="18"/>
      <c r="I282" s="18"/>
      <c r="J282" s="18"/>
    </row>
    <row r="283" spans="1:10" ht="14.25" customHeight="1">
      <c r="A283" s="15">
        <v>45534</v>
      </c>
      <c r="B283" s="131" t="s">
        <v>20</v>
      </c>
      <c r="C283" s="131" t="s">
        <v>17</v>
      </c>
      <c r="D283" s="16">
        <v>1000</v>
      </c>
      <c r="E283" s="16">
        <v>190.9</v>
      </c>
      <c r="F283" s="21">
        <v>191.25</v>
      </c>
      <c r="G283" s="21">
        <v>191.8</v>
      </c>
      <c r="H283" s="126">
        <v>350</v>
      </c>
      <c r="I283" s="126">
        <v>550</v>
      </c>
      <c r="J283" s="126">
        <v>900</v>
      </c>
    </row>
    <row r="284" spans="1:10" ht="14.25" customHeight="1">
      <c r="A284" s="15">
        <v>45533</v>
      </c>
      <c r="B284" s="129" t="s">
        <v>21</v>
      </c>
      <c r="C284" s="127" t="s">
        <v>14</v>
      </c>
      <c r="D284" s="16">
        <v>100000</v>
      </c>
      <c r="E284" s="16">
        <v>1.635</v>
      </c>
      <c r="F284" s="21">
        <v>1.6315</v>
      </c>
      <c r="G284" s="21">
        <v>1.6265000000000001</v>
      </c>
      <c r="H284" s="126">
        <v>350</v>
      </c>
      <c r="I284" s="126">
        <v>500</v>
      </c>
      <c r="J284" s="126">
        <v>850</v>
      </c>
    </row>
    <row r="285" spans="1:10" ht="14.25" customHeight="1">
      <c r="A285" s="15">
        <v>45532</v>
      </c>
      <c r="B285" s="128" t="s">
        <v>20</v>
      </c>
      <c r="C285" s="127" t="s">
        <v>14</v>
      </c>
      <c r="D285" s="16">
        <v>1000</v>
      </c>
      <c r="E285" s="16">
        <v>191</v>
      </c>
      <c r="F285" s="21">
        <v>190.65</v>
      </c>
      <c r="G285" s="21">
        <v>0</v>
      </c>
      <c r="H285" s="126">
        <v>350</v>
      </c>
      <c r="I285" s="126">
        <v>0</v>
      </c>
      <c r="J285" s="126">
        <v>350</v>
      </c>
    </row>
    <row r="286" spans="1:10" ht="14.25" customHeight="1">
      <c r="A286" s="15">
        <v>45531</v>
      </c>
      <c r="B286" s="128" t="s">
        <v>20</v>
      </c>
      <c r="C286" s="127" t="s">
        <v>14</v>
      </c>
      <c r="D286" s="16">
        <v>1000</v>
      </c>
      <c r="E286" s="16">
        <v>191.55</v>
      </c>
      <c r="F286" s="21">
        <v>191.2</v>
      </c>
      <c r="G286" s="21">
        <v>0</v>
      </c>
      <c r="H286" s="126">
        <v>350</v>
      </c>
      <c r="I286" s="126">
        <v>0</v>
      </c>
      <c r="J286" s="126">
        <v>350</v>
      </c>
    </row>
    <row r="287" spans="1:10" ht="14.25" customHeight="1">
      <c r="A287" s="15">
        <v>45530</v>
      </c>
      <c r="B287" s="128" t="s">
        <v>15</v>
      </c>
      <c r="C287" s="128" t="s">
        <v>17</v>
      </c>
      <c r="D287" s="16">
        <v>1000</v>
      </c>
      <c r="E287" s="16">
        <v>169.98</v>
      </c>
      <c r="F287" s="21">
        <v>170.28</v>
      </c>
      <c r="G287" s="21">
        <v>0</v>
      </c>
      <c r="H287" s="126">
        <v>300</v>
      </c>
      <c r="I287" s="126">
        <v>0</v>
      </c>
      <c r="J287" s="126">
        <v>300</v>
      </c>
    </row>
    <row r="288" spans="1:10" ht="14.25" customHeight="1">
      <c r="A288" s="15">
        <v>45527</v>
      </c>
      <c r="B288" s="127" t="s">
        <v>19</v>
      </c>
      <c r="C288" s="127" t="s">
        <v>14</v>
      </c>
      <c r="D288" s="16">
        <v>1000</v>
      </c>
      <c r="E288" s="16">
        <v>162.35</v>
      </c>
      <c r="F288" s="21">
        <v>162.05000000000001</v>
      </c>
      <c r="G288" s="21">
        <v>0</v>
      </c>
      <c r="H288" s="126">
        <v>300</v>
      </c>
      <c r="I288" s="126">
        <v>0</v>
      </c>
      <c r="J288" s="126">
        <v>300</v>
      </c>
    </row>
    <row r="289" spans="1:10" ht="14.25" customHeight="1">
      <c r="A289" s="15">
        <v>45526</v>
      </c>
      <c r="B289" s="125" t="s">
        <v>23</v>
      </c>
      <c r="C289" s="125" t="s">
        <v>17</v>
      </c>
      <c r="D289" s="16">
        <v>100000</v>
      </c>
      <c r="E289" s="16">
        <v>2.1309999999999998</v>
      </c>
      <c r="F289" s="21">
        <v>2.1345000000000001</v>
      </c>
      <c r="G289" s="21">
        <v>0</v>
      </c>
      <c r="H289" s="126">
        <v>350</v>
      </c>
      <c r="I289" s="126">
        <v>0</v>
      </c>
      <c r="J289" s="126">
        <v>350</v>
      </c>
    </row>
    <row r="290" spans="1:10" ht="14.25" customHeight="1">
      <c r="A290" s="15">
        <v>45525</v>
      </c>
      <c r="B290" s="120" t="s">
        <v>31</v>
      </c>
      <c r="C290" s="120" t="s">
        <v>17</v>
      </c>
      <c r="D290" s="16">
        <v>1000</v>
      </c>
      <c r="E290" s="16">
        <v>146.15</v>
      </c>
      <c r="F290" s="21">
        <v>145.65</v>
      </c>
      <c r="G290" s="21">
        <v>0</v>
      </c>
      <c r="H290" s="19">
        <v>-500</v>
      </c>
      <c r="I290" s="19">
        <v>0</v>
      </c>
      <c r="J290" s="19">
        <v>-500</v>
      </c>
    </row>
    <row r="291" spans="1:10" ht="14.25" customHeight="1">
      <c r="A291" s="15">
        <v>45524</v>
      </c>
      <c r="B291" s="120" t="s">
        <v>23</v>
      </c>
      <c r="C291" s="120" t="s">
        <v>17</v>
      </c>
      <c r="D291" s="16">
        <v>100000</v>
      </c>
      <c r="E291" s="16">
        <v>2.12</v>
      </c>
      <c r="F291" s="21">
        <v>2.1234999999999999</v>
      </c>
      <c r="G291" s="21">
        <v>0</v>
      </c>
      <c r="H291" s="18">
        <v>350</v>
      </c>
      <c r="I291" s="18">
        <v>0</v>
      </c>
      <c r="J291" s="18">
        <v>350</v>
      </c>
    </row>
    <row r="292" spans="1:10" ht="14.25" customHeight="1">
      <c r="A292" s="15">
        <v>45520</v>
      </c>
      <c r="B292" s="119" t="s">
        <v>26</v>
      </c>
      <c r="C292" s="119" t="s">
        <v>14</v>
      </c>
      <c r="D292" s="16">
        <v>100000</v>
      </c>
      <c r="E292" s="16">
        <v>1.121</v>
      </c>
      <c r="F292" s="21">
        <v>1.1174999999999999</v>
      </c>
      <c r="G292" s="21">
        <v>0</v>
      </c>
      <c r="H292" s="18">
        <v>350</v>
      </c>
      <c r="I292" s="18">
        <v>0</v>
      </c>
      <c r="J292" s="18">
        <v>350</v>
      </c>
    </row>
    <row r="293" spans="1:10" ht="14.25" customHeight="1">
      <c r="A293" s="15">
        <v>45519</v>
      </c>
      <c r="B293" s="118" t="s">
        <v>51</v>
      </c>
      <c r="C293" s="119" t="s">
        <v>14</v>
      </c>
      <c r="D293" s="16">
        <v>100000</v>
      </c>
      <c r="E293" s="16">
        <v>1.8314999999999999</v>
      </c>
      <c r="F293" s="21">
        <v>1.8380000000000001</v>
      </c>
      <c r="G293" s="21">
        <v>1.833</v>
      </c>
      <c r="H293" s="18">
        <v>350</v>
      </c>
      <c r="I293" s="18">
        <v>500</v>
      </c>
      <c r="J293" s="18">
        <v>850</v>
      </c>
    </row>
    <row r="294" spans="1:10" ht="14.25" customHeight="1">
      <c r="A294" s="15">
        <v>45518</v>
      </c>
      <c r="B294" s="118" t="s">
        <v>51</v>
      </c>
      <c r="C294" s="116" t="s">
        <v>17</v>
      </c>
      <c r="D294" s="16">
        <v>100000</v>
      </c>
      <c r="E294" s="16">
        <v>1.8320000000000001</v>
      </c>
      <c r="F294" s="21">
        <v>1.8354999999999999</v>
      </c>
      <c r="G294" s="21">
        <v>0</v>
      </c>
      <c r="H294" s="18">
        <v>350</v>
      </c>
      <c r="I294" s="18">
        <v>0</v>
      </c>
      <c r="J294" s="18">
        <v>350</v>
      </c>
    </row>
    <row r="295" spans="1:10" ht="14.25" customHeight="1">
      <c r="A295" s="15">
        <v>45517</v>
      </c>
      <c r="B295" s="118" t="s">
        <v>30</v>
      </c>
      <c r="C295" s="116" t="s">
        <v>17</v>
      </c>
      <c r="D295" s="16">
        <v>100000</v>
      </c>
      <c r="E295" s="16">
        <v>0.60489999999999999</v>
      </c>
      <c r="F295" s="21">
        <v>0.6079</v>
      </c>
      <c r="G295" s="21">
        <v>0</v>
      </c>
      <c r="H295" s="18">
        <v>300</v>
      </c>
      <c r="I295" s="18">
        <v>0</v>
      </c>
      <c r="J295" s="18">
        <v>300</v>
      </c>
    </row>
    <row r="296" spans="1:10" ht="14.25" customHeight="1">
      <c r="A296" s="15">
        <v>45517</v>
      </c>
      <c r="B296" s="116" t="s">
        <v>23</v>
      </c>
      <c r="C296" s="116" t="s">
        <v>17</v>
      </c>
      <c r="D296" s="16">
        <v>100000</v>
      </c>
      <c r="E296" s="16">
        <v>2.1223999999999998</v>
      </c>
      <c r="F296" s="21">
        <v>2.1173999999999999</v>
      </c>
      <c r="G296" s="21">
        <v>0</v>
      </c>
      <c r="H296" s="19">
        <v>-500</v>
      </c>
      <c r="I296" s="19">
        <v>0</v>
      </c>
      <c r="J296" s="19">
        <v>-500</v>
      </c>
    </row>
    <row r="297" spans="1:10" ht="14.25" customHeight="1">
      <c r="A297" s="15">
        <v>45516</v>
      </c>
      <c r="B297" s="116" t="s">
        <v>51</v>
      </c>
      <c r="C297" s="116" t="s">
        <v>17</v>
      </c>
      <c r="D297" s="16">
        <v>100000</v>
      </c>
      <c r="E297" s="16">
        <v>1.8115000000000001</v>
      </c>
      <c r="F297" s="21">
        <v>1.8149</v>
      </c>
      <c r="G297" s="21">
        <v>0</v>
      </c>
      <c r="H297" s="18">
        <v>340</v>
      </c>
      <c r="I297" s="18">
        <v>0</v>
      </c>
      <c r="J297" s="18">
        <v>340</v>
      </c>
    </row>
    <row r="298" spans="1:10" ht="14.25" customHeight="1">
      <c r="A298" s="15">
        <v>45513</v>
      </c>
      <c r="B298" s="116" t="s">
        <v>20</v>
      </c>
      <c r="C298" s="116" t="s">
        <v>14</v>
      </c>
      <c r="D298" s="16">
        <v>1000</v>
      </c>
      <c r="E298" s="16">
        <v>187</v>
      </c>
      <c r="F298" s="21">
        <v>186.65</v>
      </c>
      <c r="G298" s="21">
        <v>0</v>
      </c>
      <c r="H298" s="18">
        <v>350</v>
      </c>
      <c r="I298" s="18">
        <v>0</v>
      </c>
      <c r="J298" s="18">
        <v>350</v>
      </c>
    </row>
    <row r="299" spans="1:10" ht="14.25" customHeight="1">
      <c r="A299" s="15">
        <v>45512</v>
      </c>
      <c r="B299" s="115" t="s">
        <v>19</v>
      </c>
      <c r="C299" s="115" t="s">
        <v>17</v>
      </c>
      <c r="D299" s="16">
        <v>1000</v>
      </c>
      <c r="E299" s="16">
        <v>159.63</v>
      </c>
      <c r="F299" s="21">
        <v>159.97999999999999</v>
      </c>
      <c r="G299" s="21">
        <v>160.47999999999999</v>
      </c>
      <c r="H299" s="18">
        <v>350</v>
      </c>
      <c r="I299" s="18">
        <v>500</v>
      </c>
      <c r="J299" s="18">
        <v>850</v>
      </c>
    </row>
    <row r="300" spans="1:10" ht="14.25" customHeight="1">
      <c r="A300" s="15">
        <v>45511</v>
      </c>
      <c r="B300" s="113" t="s">
        <v>16</v>
      </c>
      <c r="C300" s="110" t="s">
        <v>17</v>
      </c>
      <c r="D300" s="16">
        <v>100000</v>
      </c>
      <c r="E300" s="16">
        <v>0.86</v>
      </c>
      <c r="F300" s="21">
        <v>0.86350000000000005</v>
      </c>
      <c r="G300" s="21">
        <v>0</v>
      </c>
      <c r="H300" s="18">
        <v>350</v>
      </c>
      <c r="I300" s="18">
        <v>0</v>
      </c>
      <c r="J300" s="18">
        <v>350</v>
      </c>
    </row>
    <row r="301" spans="1:10" ht="14.25" customHeight="1">
      <c r="A301" s="15">
        <v>45511</v>
      </c>
      <c r="B301" s="113" t="s">
        <v>15</v>
      </c>
      <c r="C301" s="113" t="s">
        <v>14</v>
      </c>
      <c r="D301" s="16">
        <v>1000</v>
      </c>
      <c r="E301" s="16">
        <v>170.75</v>
      </c>
      <c r="F301" s="21">
        <v>170.4</v>
      </c>
      <c r="G301" s="21">
        <v>0</v>
      </c>
      <c r="H301" s="18">
        <v>350</v>
      </c>
      <c r="I301" s="18">
        <v>0</v>
      </c>
      <c r="J301" s="18">
        <v>350</v>
      </c>
    </row>
    <row r="302" spans="1:10" ht="14.25" customHeight="1">
      <c r="A302" s="15">
        <v>45510</v>
      </c>
      <c r="B302" s="111" t="s">
        <v>20</v>
      </c>
      <c r="C302" s="110" t="s">
        <v>17</v>
      </c>
      <c r="D302" s="16">
        <v>1000</v>
      </c>
      <c r="E302" s="16">
        <v>184.51</v>
      </c>
      <c r="F302" s="21">
        <v>184.16</v>
      </c>
      <c r="G302" s="21">
        <v>183.6</v>
      </c>
      <c r="H302" s="18">
        <v>350</v>
      </c>
      <c r="I302" s="18">
        <v>560</v>
      </c>
      <c r="J302" s="18">
        <f>I302+H302</f>
        <v>910</v>
      </c>
    </row>
    <row r="303" spans="1:10" ht="14.25" customHeight="1">
      <c r="A303" s="15">
        <v>45506</v>
      </c>
      <c r="B303" s="111" t="s">
        <v>20</v>
      </c>
      <c r="C303" s="110" t="s">
        <v>17</v>
      </c>
      <c r="D303" s="16">
        <v>1000</v>
      </c>
      <c r="E303" s="16">
        <v>189.97</v>
      </c>
      <c r="F303" s="21">
        <v>189.45</v>
      </c>
      <c r="G303" s="21">
        <v>0</v>
      </c>
      <c r="H303" s="19">
        <v>-520</v>
      </c>
      <c r="I303" s="19">
        <v>0</v>
      </c>
      <c r="J303" s="19">
        <v>-520</v>
      </c>
    </row>
    <row r="304" spans="1:10" ht="14.25" customHeight="1">
      <c r="A304" s="15">
        <v>45505</v>
      </c>
      <c r="B304" s="110" t="s">
        <v>31</v>
      </c>
      <c r="C304" s="110" t="s">
        <v>17</v>
      </c>
      <c r="D304" s="16">
        <v>1000</v>
      </c>
      <c r="E304" s="16">
        <v>149.80000000000001</v>
      </c>
      <c r="F304" s="21">
        <v>150.1</v>
      </c>
      <c r="G304" s="21">
        <v>150.6</v>
      </c>
      <c r="H304" s="18">
        <v>300</v>
      </c>
      <c r="I304" s="18">
        <v>500</v>
      </c>
      <c r="J304" s="18">
        <v>800</v>
      </c>
    </row>
    <row r="305" spans="1:10" ht="14.25" customHeight="1">
      <c r="A305" s="15"/>
      <c r="B305" s="96"/>
      <c r="C305" s="95"/>
      <c r="D305" s="16"/>
      <c r="E305" s="16"/>
      <c r="F305" s="21"/>
      <c r="G305" s="21"/>
      <c r="H305" s="20"/>
      <c r="I305" s="20"/>
      <c r="J305" s="20"/>
    </row>
    <row r="306" spans="1:10" ht="14.25" customHeight="1">
      <c r="A306" s="15">
        <v>45504</v>
      </c>
      <c r="B306" s="109" t="s">
        <v>15</v>
      </c>
      <c r="C306" s="108" t="s">
        <v>17</v>
      </c>
      <c r="D306" s="16">
        <v>1000</v>
      </c>
      <c r="E306" s="16">
        <v>170.84</v>
      </c>
      <c r="F306" s="21">
        <v>171.14</v>
      </c>
      <c r="G306" s="21">
        <v>0</v>
      </c>
      <c r="H306" s="18">
        <v>300</v>
      </c>
      <c r="I306" s="18">
        <v>0</v>
      </c>
      <c r="J306" s="18">
        <v>300</v>
      </c>
    </row>
    <row r="307" spans="1:10" ht="14.25" customHeight="1">
      <c r="A307" s="15">
        <v>45503</v>
      </c>
      <c r="B307" s="108" t="s">
        <v>31</v>
      </c>
      <c r="C307" s="108" t="s">
        <v>17</v>
      </c>
      <c r="D307" s="16">
        <v>1000</v>
      </c>
      <c r="E307" s="16">
        <v>154.85</v>
      </c>
      <c r="F307" s="21">
        <v>155.15</v>
      </c>
      <c r="G307" s="21">
        <v>0</v>
      </c>
      <c r="H307" s="18">
        <v>300</v>
      </c>
      <c r="I307" s="18">
        <v>0</v>
      </c>
      <c r="J307" s="18">
        <v>300</v>
      </c>
    </row>
    <row r="308" spans="1:10" ht="14.25" customHeight="1">
      <c r="A308" s="15">
        <v>45502</v>
      </c>
      <c r="B308" s="108" t="s">
        <v>20</v>
      </c>
      <c r="C308" s="108" t="s">
        <v>17</v>
      </c>
      <c r="D308" s="16">
        <v>100000</v>
      </c>
      <c r="E308" s="16">
        <v>197.75</v>
      </c>
      <c r="F308" s="21">
        <v>198.05</v>
      </c>
      <c r="G308" s="21">
        <v>198.55</v>
      </c>
      <c r="H308" s="18">
        <v>300</v>
      </c>
      <c r="I308" s="18">
        <v>500</v>
      </c>
      <c r="J308" s="18">
        <v>800</v>
      </c>
    </row>
    <row r="309" spans="1:10" ht="14.25" customHeight="1">
      <c r="A309" s="15">
        <v>45499</v>
      </c>
      <c r="B309" s="107" t="s">
        <v>23</v>
      </c>
      <c r="C309" s="107" t="s">
        <v>14</v>
      </c>
      <c r="D309" s="16">
        <v>100000</v>
      </c>
      <c r="E309" s="16">
        <v>2.1804000000000001</v>
      </c>
      <c r="F309" s="21">
        <v>2.1854</v>
      </c>
      <c r="G309" s="21">
        <v>0</v>
      </c>
      <c r="H309" s="19">
        <v>-500</v>
      </c>
      <c r="I309" s="19">
        <v>0</v>
      </c>
      <c r="J309" s="19">
        <v>-500</v>
      </c>
    </row>
    <row r="310" spans="1:10" ht="14.25" customHeight="1">
      <c r="A310" s="15">
        <v>45499</v>
      </c>
      <c r="B310" s="104" t="s">
        <v>31</v>
      </c>
      <c r="C310" s="106" t="s">
        <v>17</v>
      </c>
      <c r="D310" s="16">
        <v>1000</v>
      </c>
      <c r="E310" s="16">
        <v>154.55000000000001</v>
      </c>
      <c r="F310" s="21">
        <v>154</v>
      </c>
      <c r="G310" s="21">
        <v>0</v>
      </c>
      <c r="H310" s="19">
        <v>-550</v>
      </c>
      <c r="I310" s="19">
        <v>0</v>
      </c>
      <c r="J310" s="19">
        <v>-550</v>
      </c>
    </row>
    <row r="311" spans="1:10" ht="14.25" customHeight="1">
      <c r="A311" s="15">
        <v>45498</v>
      </c>
      <c r="B311" s="104" t="s">
        <v>31</v>
      </c>
      <c r="C311" s="103" t="s">
        <v>14</v>
      </c>
      <c r="D311" s="16">
        <v>1000</v>
      </c>
      <c r="E311" s="16">
        <v>152.35</v>
      </c>
      <c r="F311" s="21">
        <v>152.05000000000001</v>
      </c>
      <c r="G311" s="21">
        <v>0</v>
      </c>
      <c r="H311" s="18">
        <v>300</v>
      </c>
      <c r="I311" s="18">
        <v>0</v>
      </c>
      <c r="J311" s="18">
        <v>300</v>
      </c>
    </row>
    <row r="312" spans="1:10" ht="14.25" customHeight="1">
      <c r="A312" s="15">
        <v>45497</v>
      </c>
      <c r="B312" s="104" t="s">
        <v>31</v>
      </c>
      <c r="C312" s="103" t="s">
        <v>14</v>
      </c>
      <c r="D312" s="16">
        <v>1000</v>
      </c>
      <c r="E312" s="16">
        <v>153.94999999999999</v>
      </c>
      <c r="F312" s="21">
        <v>153.65</v>
      </c>
      <c r="G312" s="21">
        <v>153.15</v>
      </c>
      <c r="H312" s="18">
        <v>300</v>
      </c>
      <c r="I312" s="18">
        <v>500</v>
      </c>
      <c r="J312" s="18">
        <v>800</v>
      </c>
    </row>
    <row r="313" spans="1:10" ht="14.25" customHeight="1">
      <c r="A313" s="15">
        <v>45496</v>
      </c>
      <c r="B313" s="103" t="s">
        <v>23</v>
      </c>
      <c r="C313" s="103" t="s">
        <v>14</v>
      </c>
      <c r="D313" s="16">
        <v>100000</v>
      </c>
      <c r="E313" s="16">
        <v>2.1625000000000001</v>
      </c>
      <c r="F313" s="21">
        <v>2.1675</v>
      </c>
      <c r="G313" s="21">
        <v>0</v>
      </c>
      <c r="H313" s="19">
        <v>-500</v>
      </c>
      <c r="I313" s="19">
        <v>0</v>
      </c>
      <c r="J313" s="19">
        <v>-500</v>
      </c>
    </row>
    <row r="314" spans="1:10" ht="14.25" customHeight="1">
      <c r="A314" s="15">
        <v>45495</v>
      </c>
      <c r="B314" s="102" t="s">
        <v>31</v>
      </c>
      <c r="C314" s="99" t="s">
        <v>14</v>
      </c>
      <c r="D314" s="16">
        <v>1000</v>
      </c>
      <c r="E314" s="16">
        <v>156.86000000000001</v>
      </c>
      <c r="F314" s="21">
        <v>156.56</v>
      </c>
      <c r="G314" s="21">
        <v>156.30000000000001</v>
      </c>
      <c r="H314" s="18">
        <v>300</v>
      </c>
      <c r="I314" s="18">
        <v>260</v>
      </c>
      <c r="J314" s="18">
        <v>560</v>
      </c>
    </row>
    <row r="315" spans="1:10" ht="14.25" customHeight="1">
      <c r="A315" s="15">
        <v>45492</v>
      </c>
      <c r="B315" s="101" t="s">
        <v>23</v>
      </c>
      <c r="C315" s="99" t="s">
        <v>14</v>
      </c>
      <c r="D315" s="16">
        <v>100000</v>
      </c>
      <c r="E315" s="16">
        <v>2.1440999999999999</v>
      </c>
      <c r="F315" s="21">
        <v>2.1495000000000002</v>
      </c>
      <c r="G315" s="21">
        <v>0</v>
      </c>
      <c r="H315" s="19">
        <v>-540</v>
      </c>
      <c r="I315" s="19">
        <v>0</v>
      </c>
      <c r="J315" s="19">
        <v>-540</v>
      </c>
    </row>
    <row r="316" spans="1:10" ht="14.25" customHeight="1">
      <c r="A316" s="15">
        <v>45491</v>
      </c>
      <c r="B316" s="101" t="s">
        <v>28</v>
      </c>
      <c r="C316" s="99" t="s">
        <v>14</v>
      </c>
      <c r="D316" s="16">
        <v>100000</v>
      </c>
      <c r="E316" s="16">
        <v>1.4951000000000001</v>
      </c>
      <c r="F316" s="21">
        <v>1.4921</v>
      </c>
      <c r="G316" s="21">
        <v>0</v>
      </c>
      <c r="H316" s="18">
        <v>300</v>
      </c>
      <c r="I316" s="18">
        <v>0</v>
      </c>
      <c r="J316" s="18">
        <v>300</v>
      </c>
    </row>
    <row r="317" spans="1:10" ht="14.25" customHeight="1">
      <c r="A317" s="15">
        <v>45490</v>
      </c>
      <c r="B317" s="100" t="s">
        <v>27</v>
      </c>
      <c r="C317" s="99" t="s">
        <v>14</v>
      </c>
      <c r="D317" s="16">
        <v>1000</v>
      </c>
      <c r="E317" s="16">
        <v>106.2</v>
      </c>
      <c r="F317" s="21">
        <v>105.8</v>
      </c>
      <c r="G317" s="21">
        <v>105.3</v>
      </c>
      <c r="H317" s="18">
        <v>300</v>
      </c>
      <c r="I317" s="18">
        <v>500</v>
      </c>
      <c r="J317" s="18">
        <v>800</v>
      </c>
    </row>
    <row r="318" spans="1:10" ht="14.25" customHeight="1">
      <c r="A318" s="15">
        <v>45489</v>
      </c>
      <c r="B318" s="99" t="s">
        <v>51</v>
      </c>
      <c r="C318" s="99" t="s">
        <v>14</v>
      </c>
      <c r="D318" s="16">
        <v>100000</v>
      </c>
      <c r="E318" s="16">
        <v>1.7982</v>
      </c>
      <c r="F318" s="21">
        <v>1.8031999999999999</v>
      </c>
      <c r="G318" s="21"/>
      <c r="H318" s="19">
        <v>-500</v>
      </c>
      <c r="I318" s="19"/>
      <c r="J318" s="19">
        <v>-500</v>
      </c>
    </row>
    <row r="319" spans="1:10" ht="14.25" customHeight="1">
      <c r="A319" s="15">
        <v>45488</v>
      </c>
      <c r="B319" s="98" t="s">
        <v>15</v>
      </c>
      <c r="C319" s="98" t="s">
        <v>17</v>
      </c>
      <c r="D319" s="16">
        <v>100000</v>
      </c>
      <c r="E319" s="16">
        <v>176.5</v>
      </c>
      <c r="F319" s="21">
        <v>176.8</v>
      </c>
      <c r="G319" s="21"/>
      <c r="H319" s="20">
        <v>300</v>
      </c>
      <c r="I319" s="20"/>
      <c r="J319" s="20">
        <v>300</v>
      </c>
    </row>
    <row r="320" spans="1:10" ht="14.25" customHeight="1">
      <c r="A320" s="15">
        <v>45484</v>
      </c>
      <c r="B320" s="97" t="s">
        <v>29</v>
      </c>
      <c r="C320" s="95" t="s">
        <v>17</v>
      </c>
      <c r="D320" s="16">
        <v>100000</v>
      </c>
      <c r="E320" s="16">
        <v>1.7535000000000001</v>
      </c>
      <c r="F320" s="21">
        <v>1.7565</v>
      </c>
      <c r="G320" s="21"/>
      <c r="H320" s="20">
        <v>300</v>
      </c>
      <c r="I320" s="20"/>
      <c r="J320" s="20">
        <v>300</v>
      </c>
    </row>
    <row r="321" spans="1:10" ht="14.25" customHeight="1">
      <c r="A321" s="15">
        <v>45483</v>
      </c>
      <c r="B321" s="97" t="s">
        <v>29</v>
      </c>
      <c r="C321" s="95" t="s">
        <v>17</v>
      </c>
      <c r="D321" s="16">
        <v>100000</v>
      </c>
      <c r="E321" s="16">
        <v>1.7447999999999999</v>
      </c>
      <c r="F321" s="21">
        <v>1.7478</v>
      </c>
      <c r="G321" s="21"/>
      <c r="H321" s="20">
        <v>300</v>
      </c>
      <c r="I321" s="20"/>
      <c r="J321" s="20">
        <v>300</v>
      </c>
    </row>
    <row r="322" spans="1:10" ht="14.25" customHeight="1">
      <c r="A322" s="15">
        <v>45482</v>
      </c>
      <c r="B322" s="97" t="s">
        <v>23</v>
      </c>
      <c r="C322" s="97" t="s">
        <v>14</v>
      </c>
      <c r="D322" s="16">
        <v>100000</v>
      </c>
      <c r="E322" s="16">
        <v>2.0931999999999999</v>
      </c>
      <c r="F322" s="21">
        <v>2.0901999999999998</v>
      </c>
      <c r="G322" s="21"/>
      <c r="H322" s="20">
        <v>300</v>
      </c>
      <c r="I322" s="20"/>
      <c r="J322" s="20">
        <v>300</v>
      </c>
    </row>
    <row r="323" spans="1:10" ht="14.25" customHeight="1">
      <c r="A323" s="15">
        <v>45481</v>
      </c>
      <c r="B323" s="96" t="s">
        <v>31</v>
      </c>
      <c r="C323" s="95" t="s">
        <v>17</v>
      </c>
      <c r="D323" s="16">
        <v>1000</v>
      </c>
      <c r="E323" s="16">
        <v>160.75</v>
      </c>
      <c r="F323" s="21">
        <v>161.05000000000001</v>
      </c>
      <c r="G323" s="21"/>
      <c r="H323" s="20">
        <v>300</v>
      </c>
      <c r="I323" s="20"/>
      <c r="J323" s="20">
        <v>300</v>
      </c>
    </row>
    <row r="324" spans="1:10" ht="14.25" customHeight="1">
      <c r="A324" s="15">
        <v>45478</v>
      </c>
      <c r="B324" s="95" t="s">
        <v>24</v>
      </c>
      <c r="C324" s="95" t="s">
        <v>17</v>
      </c>
      <c r="D324" s="16">
        <v>100000</v>
      </c>
      <c r="E324" s="16">
        <v>1.8968</v>
      </c>
      <c r="F324" s="21">
        <v>1.8997999999999999</v>
      </c>
      <c r="G324" s="21"/>
      <c r="H324" s="20">
        <v>300</v>
      </c>
      <c r="I324" s="20"/>
      <c r="J324" s="20">
        <v>300</v>
      </c>
    </row>
    <row r="325" spans="1:10" ht="14.25" customHeight="1">
      <c r="A325" s="15">
        <v>45477</v>
      </c>
      <c r="B325" s="94" t="s">
        <v>20</v>
      </c>
      <c r="C325" s="94" t="s">
        <v>14</v>
      </c>
      <c r="D325" s="16">
        <v>1000</v>
      </c>
      <c r="E325" s="16">
        <v>205.35</v>
      </c>
      <c r="F325" s="21">
        <v>205.01</v>
      </c>
      <c r="G325" s="21"/>
      <c r="H325" s="20">
        <f>(E325-F325)*D325</f>
        <v>340.00000000000341</v>
      </c>
      <c r="I325" s="20"/>
      <c r="J325" s="20">
        <f>H325</f>
        <v>340.00000000000341</v>
      </c>
    </row>
    <row r="326" spans="1:10" ht="14.25" customHeight="1">
      <c r="A326" s="15">
        <v>45476</v>
      </c>
      <c r="B326" s="93" t="s">
        <v>23</v>
      </c>
      <c r="C326" s="92" t="s">
        <v>17</v>
      </c>
      <c r="D326" s="16">
        <v>100000</v>
      </c>
      <c r="E326" s="16">
        <v>2.0914999999999999</v>
      </c>
      <c r="F326" s="21">
        <v>2.0865</v>
      </c>
      <c r="G326" s="21"/>
      <c r="H326" s="19">
        <v>-500</v>
      </c>
      <c r="I326" s="19"/>
      <c r="J326" s="19">
        <v>-500</v>
      </c>
    </row>
    <row r="327" spans="1:10" ht="14.25" customHeight="1">
      <c r="A327" s="15">
        <v>45475</v>
      </c>
      <c r="B327" s="92" t="s">
        <v>52</v>
      </c>
      <c r="C327" s="92" t="s">
        <v>17</v>
      </c>
      <c r="D327" s="16">
        <v>100000</v>
      </c>
      <c r="E327" s="16">
        <v>1.266</v>
      </c>
      <c r="F327" s="21">
        <v>1.2689999999999999</v>
      </c>
      <c r="G327" s="21"/>
      <c r="H327" s="20">
        <v>300</v>
      </c>
      <c r="I327" s="20"/>
      <c r="J327" s="20">
        <v>300</v>
      </c>
    </row>
    <row r="328" spans="1:10" ht="14.25" customHeight="1">
      <c r="A328" s="15">
        <v>45475</v>
      </c>
      <c r="B328" s="92" t="s">
        <v>20</v>
      </c>
      <c r="C328" s="87" t="s">
        <v>14</v>
      </c>
      <c r="D328" s="16">
        <v>1000</v>
      </c>
      <c r="E328" s="16">
        <v>204</v>
      </c>
      <c r="F328" s="21">
        <v>204.51</v>
      </c>
      <c r="G328" s="21"/>
      <c r="H328" s="19">
        <v>-510</v>
      </c>
      <c r="I328" s="19"/>
      <c r="J328" s="19">
        <v>-510</v>
      </c>
    </row>
    <row r="329" spans="1:10" ht="14.25" customHeight="1">
      <c r="A329" s="15">
        <v>45474</v>
      </c>
      <c r="B329" s="92" t="s">
        <v>24</v>
      </c>
      <c r="C329" s="92" t="s">
        <v>17</v>
      </c>
      <c r="D329" s="16">
        <v>100000</v>
      </c>
      <c r="E329" s="16">
        <v>1.9</v>
      </c>
      <c r="F329" s="21">
        <v>1.9035</v>
      </c>
      <c r="G329" s="21"/>
      <c r="H329" s="18">
        <v>350</v>
      </c>
      <c r="I329" s="18"/>
      <c r="J329" s="18">
        <v>350</v>
      </c>
    </row>
    <row r="330" spans="1:10" s="1" customFormat="1" ht="14.25" customHeight="1">
      <c r="A330" s="23"/>
      <c r="B330" s="24"/>
      <c r="C330" s="24"/>
      <c r="D330" s="24"/>
      <c r="E330" s="24"/>
      <c r="F330" s="25"/>
      <c r="G330" s="25"/>
      <c r="H330" s="47"/>
      <c r="I330" s="47"/>
      <c r="J330" s="47"/>
    </row>
    <row r="331" spans="1:10" ht="14.25" customHeight="1">
      <c r="A331" s="15">
        <v>45471</v>
      </c>
      <c r="B331" s="87" t="s">
        <v>31</v>
      </c>
      <c r="C331" s="87" t="s">
        <v>14</v>
      </c>
      <c r="D331" s="16">
        <v>1000</v>
      </c>
      <c r="E331" s="16">
        <v>160.69999999999999</v>
      </c>
      <c r="F331" s="21">
        <v>160.35</v>
      </c>
      <c r="G331" s="21"/>
      <c r="H331" s="18">
        <v>350</v>
      </c>
      <c r="I331" s="18"/>
      <c r="J331" s="18">
        <v>350</v>
      </c>
    </row>
    <row r="332" spans="1:10" ht="14.25" customHeight="1">
      <c r="A332" s="15">
        <v>45470</v>
      </c>
      <c r="B332" s="87" t="s">
        <v>24</v>
      </c>
      <c r="C332" s="80" t="s">
        <v>17</v>
      </c>
      <c r="D332" s="16">
        <v>100000</v>
      </c>
      <c r="E332" s="16">
        <v>1.8995</v>
      </c>
      <c r="F332" s="21">
        <v>1.9025000000000001</v>
      </c>
      <c r="G332" s="21"/>
      <c r="H332" s="18">
        <v>300</v>
      </c>
      <c r="I332" s="18"/>
      <c r="J332" s="18">
        <v>300</v>
      </c>
    </row>
    <row r="333" spans="1:10" ht="14.25" customHeight="1">
      <c r="A333" s="15">
        <v>45469</v>
      </c>
      <c r="B333" s="87" t="s">
        <v>23</v>
      </c>
      <c r="C333" s="80" t="s">
        <v>17</v>
      </c>
      <c r="D333" s="16">
        <v>100000</v>
      </c>
      <c r="E333" s="16">
        <v>2.077</v>
      </c>
      <c r="F333" s="21">
        <v>2.0798999999999999</v>
      </c>
      <c r="G333" s="21"/>
      <c r="H333" s="18">
        <v>299</v>
      </c>
      <c r="I333" s="18"/>
      <c r="J333" s="18">
        <v>299</v>
      </c>
    </row>
    <row r="334" spans="1:10" ht="14.25" customHeight="1">
      <c r="A334" s="15">
        <v>45468</v>
      </c>
      <c r="B334" s="86" t="s">
        <v>53</v>
      </c>
      <c r="C334" s="80" t="s">
        <v>17</v>
      </c>
      <c r="D334" s="16">
        <v>100000</v>
      </c>
      <c r="E334" s="16">
        <v>1.3669</v>
      </c>
      <c r="F334" s="21">
        <v>1.3698999999999999</v>
      </c>
      <c r="G334" s="21"/>
      <c r="H334" s="18">
        <v>300</v>
      </c>
      <c r="I334" s="18"/>
      <c r="J334" s="18">
        <v>300</v>
      </c>
    </row>
    <row r="335" spans="1:10" ht="14.25" customHeight="1">
      <c r="A335" s="15">
        <v>45467</v>
      </c>
      <c r="B335" s="86" t="s">
        <v>18</v>
      </c>
      <c r="C335" s="80" t="s">
        <v>17</v>
      </c>
      <c r="D335" s="16">
        <v>100000</v>
      </c>
      <c r="E335" s="16">
        <v>0.95830000000000004</v>
      </c>
      <c r="F335" s="21">
        <v>0.96130000000000004</v>
      </c>
      <c r="G335" s="21"/>
      <c r="H335" s="18">
        <v>300</v>
      </c>
      <c r="I335" s="18"/>
      <c r="J335" s="18">
        <v>300</v>
      </c>
    </row>
    <row r="336" spans="1:10" ht="14.25" customHeight="1">
      <c r="A336" s="15">
        <v>45464</v>
      </c>
      <c r="B336" s="82" t="s">
        <v>24</v>
      </c>
      <c r="C336" s="80" t="s">
        <v>17</v>
      </c>
      <c r="D336" s="16">
        <v>100000</v>
      </c>
      <c r="E336" s="16">
        <v>1.9014</v>
      </c>
      <c r="F336" s="21">
        <v>1.8964000000000001</v>
      </c>
      <c r="G336" s="21"/>
      <c r="H336" s="70">
        <v>-500</v>
      </c>
      <c r="I336" s="70"/>
      <c r="J336" s="70">
        <v>-500</v>
      </c>
    </row>
    <row r="337" spans="1:10" ht="14.25" customHeight="1">
      <c r="A337" s="15">
        <v>45463</v>
      </c>
      <c r="B337" s="82" t="s">
        <v>16</v>
      </c>
      <c r="C337" s="80" t="s">
        <v>17</v>
      </c>
      <c r="D337" s="16">
        <v>100000</v>
      </c>
      <c r="E337" s="16">
        <v>0.89</v>
      </c>
      <c r="F337" s="21">
        <v>0.89280000000000004</v>
      </c>
      <c r="G337" s="21"/>
      <c r="H337" s="63">
        <v>280</v>
      </c>
      <c r="I337" s="63"/>
      <c r="J337" s="63">
        <v>280</v>
      </c>
    </row>
    <row r="338" spans="1:10" ht="14.25" customHeight="1">
      <c r="A338" s="15">
        <v>45462</v>
      </c>
      <c r="B338" s="82" t="s">
        <v>21</v>
      </c>
      <c r="C338" s="80" t="s">
        <v>17</v>
      </c>
      <c r="D338" s="16">
        <v>100000</v>
      </c>
      <c r="E338" s="16">
        <v>1.6120000000000001</v>
      </c>
      <c r="F338" s="21">
        <v>1.6080000000000001</v>
      </c>
      <c r="G338" s="21"/>
      <c r="H338" s="70">
        <v>-400</v>
      </c>
      <c r="I338" s="70"/>
      <c r="J338" s="70">
        <v>-400</v>
      </c>
    </row>
    <row r="339" spans="1:10" ht="14.25" customHeight="1">
      <c r="A339" s="15">
        <v>45461</v>
      </c>
      <c r="B339" s="81" t="s">
        <v>15</v>
      </c>
      <c r="C339" s="80" t="s">
        <v>17</v>
      </c>
      <c r="D339" s="16">
        <v>1000</v>
      </c>
      <c r="E339" s="16">
        <v>177.55</v>
      </c>
      <c r="F339" s="21">
        <v>177.85</v>
      </c>
      <c r="G339" s="21"/>
      <c r="H339" s="63">
        <v>300</v>
      </c>
      <c r="I339" s="63"/>
      <c r="J339" s="63">
        <v>300</v>
      </c>
    </row>
    <row r="340" spans="1:10" ht="14.25" customHeight="1">
      <c r="A340" s="15">
        <v>45460</v>
      </c>
      <c r="B340" s="80" t="s">
        <v>24</v>
      </c>
      <c r="C340" s="80" t="s">
        <v>17</v>
      </c>
      <c r="D340" s="16">
        <v>100000</v>
      </c>
      <c r="E340" s="16">
        <v>1.9219999999999999</v>
      </c>
      <c r="F340" s="21">
        <v>1.9179999999999999</v>
      </c>
      <c r="G340" s="21"/>
      <c r="H340" s="70">
        <v>-400</v>
      </c>
      <c r="I340" s="70"/>
      <c r="J340" s="70">
        <v>-400</v>
      </c>
    </row>
    <row r="341" spans="1:10" ht="14.25" customHeight="1">
      <c r="A341" s="15">
        <v>45460</v>
      </c>
      <c r="B341" s="80" t="s">
        <v>19</v>
      </c>
      <c r="C341" s="80" t="s">
        <v>17</v>
      </c>
      <c r="D341" s="16">
        <v>1000</v>
      </c>
      <c r="E341" s="16">
        <v>168.74</v>
      </c>
      <c r="F341" s="21">
        <v>169.04</v>
      </c>
      <c r="G341" s="21"/>
      <c r="H341" s="63">
        <v>300</v>
      </c>
      <c r="I341" s="63"/>
      <c r="J341" s="63">
        <v>300</v>
      </c>
    </row>
    <row r="342" spans="1:10" ht="14.25" customHeight="1">
      <c r="A342" s="15">
        <v>45457</v>
      </c>
      <c r="B342" s="74" t="s">
        <v>15</v>
      </c>
      <c r="C342" s="74" t="s">
        <v>14</v>
      </c>
      <c r="D342" s="16">
        <v>1000</v>
      </c>
      <c r="E342" s="16">
        <v>175.62</v>
      </c>
      <c r="F342" s="21">
        <v>176.11</v>
      </c>
      <c r="G342" s="21"/>
      <c r="H342" s="70">
        <v>-490</v>
      </c>
      <c r="I342" s="70"/>
      <c r="J342" s="70">
        <v>-490</v>
      </c>
    </row>
    <row r="343" spans="1:10" ht="14.25" customHeight="1">
      <c r="A343" s="15">
        <v>45457</v>
      </c>
      <c r="B343" s="16" t="s">
        <v>51</v>
      </c>
      <c r="C343" s="16" t="s">
        <v>17</v>
      </c>
      <c r="D343" s="16">
        <v>100000</v>
      </c>
      <c r="E343" s="16">
        <v>1.7468999999999999</v>
      </c>
      <c r="F343" s="21">
        <v>1.7428999999999999</v>
      </c>
      <c r="G343" s="21"/>
      <c r="H343" s="70">
        <v>-400</v>
      </c>
      <c r="I343" s="70"/>
      <c r="J343" s="70">
        <v>-400</v>
      </c>
    </row>
    <row r="344" spans="1:10" ht="14.25" customHeight="1">
      <c r="A344" s="15">
        <v>45456</v>
      </c>
      <c r="B344" s="16" t="s">
        <v>19</v>
      </c>
      <c r="C344" s="16" t="s">
        <v>14</v>
      </c>
      <c r="D344" s="16">
        <v>1000</v>
      </c>
      <c r="E344" s="16">
        <v>169.77</v>
      </c>
      <c r="F344" s="21">
        <v>169.42</v>
      </c>
      <c r="G344" s="21">
        <v>169</v>
      </c>
      <c r="H344" s="63">
        <v>350</v>
      </c>
      <c r="I344" s="63">
        <v>420</v>
      </c>
      <c r="J344" s="63">
        <v>770</v>
      </c>
    </row>
    <row r="345" spans="1:10" ht="14.25" customHeight="1">
      <c r="A345" s="15">
        <v>45455</v>
      </c>
      <c r="B345" s="16" t="s">
        <v>21</v>
      </c>
      <c r="C345" s="16" t="s">
        <v>17</v>
      </c>
      <c r="D345" s="16">
        <v>100000</v>
      </c>
      <c r="E345" s="16">
        <v>1.625</v>
      </c>
      <c r="F345" s="21">
        <v>1.6285000000000001</v>
      </c>
      <c r="G345" s="21"/>
      <c r="H345" s="63">
        <v>350</v>
      </c>
      <c r="I345" s="63"/>
      <c r="J345" s="63">
        <v>350</v>
      </c>
    </row>
    <row r="346" spans="1:10" ht="14.25" customHeight="1">
      <c r="A346" s="15">
        <v>45454</v>
      </c>
      <c r="B346" s="16" t="s">
        <v>20</v>
      </c>
      <c r="C346" s="16" t="s">
        <v>14</v>
      </c>
      <c r="D346" s="16">
        <v>1000</v>
      </c>
      <c r="E346" s="16">
        <v>200.25</v>
      </c>
      <c r="F346" s="21">
        <v>199.95</v>
      </c>
      <c r="G346" s="21"/>
      <c r="H346" s="63">
        <v>300</v>
      </c>
      <c r="I346" s="63"/>
      <c r="J346" s="63">
        <v>300</v>
      </c>
    </row>
    <row r="347" spans="1:10" ht="14.25" customHeight="1">
      <c r="A347" s="15">
        <v>45454</v>
      </c>
      <c r="B347" s="16" t="s">
        <v>23</v>
      </c>
      <c r="C347" s="16" t="s">
        <v>14</v>
      </c>
      <c r="D347" s="16">
        <v>100000</v>
      </c>
      <c r="E347" s="16">
        <v>2.0760000000000001</v>
      </c>
      <c r="F347" s="21">
        <v>2.0804999999999998</v>
      </c>
      <c r="G347" s="21"/>
      <c r="H347" s="70">
        <v>-450</v>
      </c>
      <c r="I347" s="70"/>
      <c r="J347" s="70">
        <v>-450</v>
      </c>
    </row>
    <row r="348" spans="1:10" ht="14.25" customHeight="1">
      <c r="A348" s="15">
        <v>45453</v>
      </c>
      <c r="B348" s="16" t="s">
        <v>52</v>
      </c>
      <c r="C348" s="16" t="s">
        <v>17</v>
      </c>
      <c r="D348" s="16">
        <v>100000</v>
      </c>
      <c r="E348" s="16">
        <v>1.2715000000000001</v>
      </c>
      <c r="F348" s="21">
        <v>1.2745</v>
      </c>
      <c r="G348" s="21"/>
      <c r="H348" s="63">
        <v>300</v>
      </c>
      <c r="I348" s="63"/>
      <c r="J348" s="63">
        <v>300</v>
      </c>
    </row>
    <row r="349" spans="1:10" ht="14.25" customHeight="1">
      <c r="A349" s="15">
        <v>45450</v>
      </c>
      <c r="B349" s="16" t="s">
        <v>51</v>
      </c>
      <c r="C349" s="16" t="s">
        <v>17</v>
      </c>
      <c r="D349" s="16">
        <v>100000</v>
      </c>
      <c r="E349" s="16">
        <v>1.7625</v>
      </c>
      <c r="F349" s="21">
        <v>1.7655000000000001</v>
      </c>
      <c r="G349" s="21"/>
      <c r="H349" s="63">
        <v>300</v>
      </c>
      <c r="I349" s="63"/>
      <c r="J349" s="63">
        <v>300</v>
      </c>
    </row>
    <row r="350" spans="1:10" ht="14.25" customHeight="1">
      <c r="A350" s="15">
        <v>45450</v>
      </c>
      <c r="B350" s="16" t="s">
        <v>21</v>
      </c>
      <c r="C350" s="16" t="s">
        <v>17</v>
      </c>
      <c r="D350" s="16">
        <v>100000</v>
      </c>
      <c r="E350" s="16">
        <v>1.6345000000000001</v>
      </c>
      <c r="F350" s="21">
        <v>1.6375</v>
      </c>
      <c r="G350" s="21"/>
      <c r="H350" s="63">
        <v>300</v>
      </c>
      <c r="I350" s="63"/>
      <c r="J350" s="63">
        <v>300</v>
      </c>
    </row>
    <row r="351" spans="1:10" ht="14.25" customHeight="1">
      <c r="A351" s="15">
        <v>45449</v>
      </c>
      <c r="B351" s="16" t="s">
        <v>51</v>
      </c>
      <c r="C351" s="16" t="s">
        <v>17</v>
      </c>
      <c r="D351" s="16">
        <v>100000</v>
      </c>
      <c r="E351" s="16">
        <v>1.7585999999999999</v>
      </c>
      <c r="F351" s="21">
        <v>1.7616000000000001</v>
      </c>
      <c r="G351" s="21"/>
      <c r="H351" s="63">
        <v>300</v>
      </c>
      <c r="I351" s="63"/>
      <c r="J351" s="63">
        <v>300</v>
      </c>
    </row>
    <row r="352" spans="1:10" ht="14.25" customHeight="1">
      <c r="A352" s="15">
        <v>45448</v>
      </c>
      <c r="B352" s="16" t="s">
        <v>28</v>
      </c>
      <c r="C352" s="16" t="s">
        <v>14</v>
      </c>
      <c r="D352" s="16">
        <v>100000</v>
      </c>
      <c r="E352" s="16">
        <v>1.4870000000000001</v>
      </c>
      <c r="F352" s="21">
        <v>1.4910000000000001</v>
      </c>
      <c r="G352" s="21"/>
      <c r="H352" s="70">
        <v>-400</v>
      </c>
      <c r="I352" s="70"/>
      <c r="J352" s="70">
        <v>-400</v>
      </c>
    </row>
    <row r="353" spans="1:10" ht="14.25" customHeight="1">
      <c r="A353" s="15">
        <v>45448</v>
      </c>
      <c r="B353" s="16" t="s">
        <v>31</v>
      </c>
      <c r="C353" s="16" t="s">
        <v>17</v>
      </c>
      <c r="D353" s="16">
        <v>1000</v>
      </c>
      <c r="E353" s="16">
        <v>155.88</v>
      </c>
      <c r="F353" s="21">
        <v>156.18</v>
      </c>
      <c r="G353" s="21"/>
      <c r="H353" s="63">
        <v>300</v>
      </c>
      <c r="I353" s="63"/>
      <c r="J353" s="63">
        <v>300</v>
      </c>
    </row>
    <row r="354" spans="1:10" s="1" customFormat="1" ht="14.25" customHeight="1">
      <c r="A354" s="23">
        <v>45447</v>
      </c>
      <c r="B354" s="24" t="s">
        <v>13</v>
      </c>
      <c r="C354" s="24" t="s">
        <v>14</v>
      </c>
      <c r="D354" s="24">
        <v>1000</v>
      </c>
      <c r="E354" s="24">
        <v>113.6</v>
      </c>
      <c r="F354" s="25">
        <v>113.3</v>
      </c>
      <c r="G354" s="25"/>
      <c r="H354" s="47">
        <v>300</v>
      </c>
      <c r="I354" s="47"/>
      <c r="J354" s="47">
        <v>300</v>
      </c>
    </row>
    <row r="355" spans="1:10" s="1" customFormat="1" ht="14.25" customHeight="1">
      <c r="A355" s="23">
        <v>45447</v>
      </c>
      <c r="B355" s="24" t="s">
        <v>15</v>
      </c>
      <c r="C355" s="24" t="s">
        <v>14</v>
      </c>
      <c r="D355" s="24">
        <v>1000</v>
      </c>
      <c r="E355" s="24">
        <v>173.6</v>
      </c>
      <c r="F355" s="25">
        <v>173.3</v>
      </c>
      <c r="G355" s="25"/>
      <c r="H355" s="47">
        <v>300</v>
      </c>
      <c r="I355" s="47"/>
      <c r="J355" s="47">
        <v>300</v>
      </c>
    </row>
    <row r="356" spans="1:10" s="1" customFormat="1" ht="14.25" customHeight="1">
      <c r="A356" s="23">
        <v>45446</v>
      </c>
      <c r="B356" s="24" t="s">
        <v>16</v>
      </c>
      <c r="C356" s="24" t="s">
        <v>17</v>
      </c>
      <c r="D356" s="24">
        <v>100000</v>
      </c>
      <c r="E356" s="24">
        <v>0.90180000000000005</v>
      </c>
      <c r="F356" s="25">
        <v>0.90480000000000005</v>
      </c>
      <c r="G356" s="25"/>
      <c r="H356" s="47">
        <v>300</v>
      </c>
      <c r="I356" s="47"/>
      <c r="J356" s="47">
        <v>300</v>
      </c>
    </row>
    <row r="357" spans="1:10" s="1" customFormat="1" ht="14.25" customHeight="1">
      <c r="A357" s="23">
        <v>45446</v>
      </c>
      <c r="B357" s="24" t="s">
        <v>13</v>
      </c>
      <c r="C357" s="24" t="s">
        <v>14</v>
      </c>
      <c r="D357" s="24">
        <v>1000</v>
      </c>
      <c r="E357" s="24">
        <v>115.26</v>
      </c>
      <c r="F357" s="25">
        <v>114.96</v>
      </c>
      <c r="G357" s="25"/>
      <c r="H357" s="47">
        <v>300</v>
      </c>
      <c r="I357" s="47"/>
      <c r="J357" s="47">
        <v>300</v>
      </c>
    </row>
    <row r="358" spans="1:10" s="1" customFormat="1" ht="14.25" customHeight="1">
      <c r="A358" s="23"/>
      <c r="B358" s="24"/>
      <c r="C358" s="24"/>
      <c r="D358" s="24"/>
      <c r="E358" s="24"/>
      <c r="F358" s="25"/>
      <c r="G358" s="25"/>
      <c r="H358" s="26"/>
      <c r="I358" s="26"/>
      <c r="J358" s="26"/>
    </row>
    <row r="359" spans="1:10">
      <c r="A359" s="15">
        <v>45443</v>
      </c>
      <c r="B359" s="16" t="s">
        <v>18</v>
      </c>
      <c r="C359" s="16" t="s">
        <v>17</v>
      </c>
      <c r="D359" s="16">
        <v>100000</v>
      </c>
      <c r="E359" s="16">
        <v>0.98199999999999998</v>
      </c>
      <c r="F359" s="21">
        <v>0</v>
      </c>
      <c r="G359" s="21"/>
      <c r="H359" s="18">
        <v>0</v>
      </c>
      <c r="I359" s="18"/>
      <c r="J359" s="18">
        <v>0</v>
      </c>
    </row>
    <row r="360" spans="1:10">
      <c r="A360" s="15">
        <v>45443</v>
      </c>
      <c r="B360" s="16" t="s">
        <v>19</v>
      </c>
      <c r="C360" s="16" t="s">
        <v>17</v>
      </c>
      <c r="D360" s="16">
        <v>1000</v>
      </c>
      <c r="E360" s="16">
        <v>170</v>
      </c>
      <c r="F360" s="21">
        <v>170.4</v>
      </c>
      <c r="G360" s="21"/>
      <c r="H360" s="18">
        <v>400</v>
      </c>
      <c r="I360" s="18"/>
      <c r="J360" s="18">
        <v>400</v>
      </c>
    </row>
    <row r="361" spans="1:10">
      <c r="A361" s="15">
        <v>45442</v>
      </c>
      <c r="B361" s="16" t="s">
        <v>16</v>
      </c>
      <c r="C361" s="16" t="s">
        <v>14</v>
      </c>
      <c r="D361" s="16">
        <v>100000</v>
      </c>
      <c r="E361" s="16">
        <v>0.90810000000000002</v>
      </c>
      <c r="F361" s="21">
        <v>0.90510000000000002</v>
      </c>
      <c r="G361" s="21"/>
      <c r="H361" s="18">
        <v>300</v>
      </c>
      <c r="I361" s="18"/>
      <c r="J361" s="18">
        <v>300</v>
      </c>
    </row>
    <row r="362" spans="1:10">
      <c r="A362" s="15">
        <v>45442</v>
      </c>
      <c r="B362" s="16" t="s">
        <v>20</v>
      </c>
      <c r="C362" s="16" t="s">
        <v>14</v>
      </c>
      <c r="D362" s="16">
        <v>1000</v>
      </c>
      <c r="E362" s="16">
        <v>198.86</v>
      </c>
      <c r="F362" s="21">
        <v>199.35</v>
      </c>
      <c r="G362" s="21"/>
      <c r="H362" s="19">
        <v>-490</v>
      </c>
      <c r="I362" s="19"/>
      <c r="J362" s="19">
        <v>-490</v>
      </c>
    </row>
    <row r="363" spans="1:10">
      <c r="A363" s="15">
        <v>45441</v>
      </c>
      <c r="B363" s="16" t="s">
        <v>21</v>
      </c>
      <c r="C363" s="16" t="s">
        <v>17</v>
      </c>
      <c r="D363" s="16">
        <v>100000</v>
      </c>
      <c r="E363" s="16">
        <v>1.635</v>
      </c>
      <c r="F363" s="21">
        <v>1.6379999999999999</v>
      </c>
      <c r="G363" s="21"/>
      <c r="H363" s="18">
        <v>300</v>
      </c>
      <c r="I363" s="18"/>
      <c r="J363" s="18">
        <v>300</v>
      </c>
    </row>
    <row r="364" spans="1:10">
      <c r="A364" s="15">
        <v>45441</v>
      </c>
      <c r="B364" s="16" t="s">
        <v>22</v>
      </c>
      <c r="C364" s="16" t="s">
        <v>14</v>
      </c>
      <c r="D364" s="16">
        <v>100000</v>
      </c>
      <c r="E364" s="16">
        <v>0.66400000000000003</v>
      </c>
      <c r="F364" s="21">
        <v>0.66049999999999998</v>
      </c>
      <c r="G364" s="21"/>
      <c r="H364" s="18">
        <v>350</v>
      </c>
      <c r="I364" s="18"/>
      <c r="J364" s="18">
        <v>350</v>
      </c>
    </row>
    <row r="365" spans="1:10">
      <c r="A365" s="15">
        <v>45440</v>
      </c>
      <c r="B365" s="16" t="s">
        <v>21</v>
      </c>
      <c r="C365" s="16" t="s">
        <v>14</v>
      </c>
      <c r="D365" s="16">
        <v>100000</v>
      </c>
      <c r="E365" s="16">
        <v>1.6291</v>
      </c>
      <c r="F365" s="21">
        <v>1.6341000000000001</v>
      </c>
      <c r="G365" s="21"/>
      <c r="H365" s="19">
        <v>-500</v>
      </c>
      <c r="I365" s="19"/>
      <c r="J365" s="19">
        <v>-500</v>
      </c>
    </row>
    <row r="366" spans="1:10">
      <c r="A366" s="15">
        <v>45440</v>
      </c>
      <c r="B366" s="16" t="s">
        <v>23</v>
      </c>
      <c r="C366" s="16" t="s">
        <v>17</v>
      </c>
      <c r="D366" s="16">
        <v>100000</v>
      </c>
      <c r="E366" s="16">
        <v>2.0737000000000001</v>
      </c>
      <c r="F366" s="21">
        <v>2.0775999999999999</v>
      </c>
      <c r="G366" s="21"/>
      <c r="H366" s="18">
        <v>390</v>
      </c>
      <c r="I366" s="18"/>
      <c r="J366" s="18">
        <v>390</v>
      </c>
    </row>
    <row r="367" spans="1:10">
      <c r="A367" s="15">
        <v>45436</v>
      </c>
      <c r="B367" s="16" t="s">
        <v>24</v>
      </c>
      <c r="C367" s="16" t="s">
        <v>14</v>
      </c>
      <c r="D367" s="16">
        <v>100000</v>
      </c>
      <c r="E367" s="16">
        <v>1.92</v>
      </c>
      <c r="F367" s="21">
        <v>1.9160999999999999</v>
      </c>
      <c r="G367" s="21"/>
      <c r="H367" s="18">
        <v>390</v>
      </c>
      <c r="I367" s="18"/>
      <c r="J367" s="18">
        <v>390</v>
      </c>
    </row>
    <row r="368" spans="1:10">
      <c r="A368" s="15">
        <v>45435</v>
      </c>
      <c r="B368" s="16" t="s">
        <v>24</v>
      </c>
      <c r="C368" s="16" t="s">
        <v>14</v>
      </c>
      <c r="D368" s="16">
        <v>100000</v>
      </c>
      <c r="E368" s="16">
        <v>1.9177</v>
      </c>
      <c r="F368" s="21">
        <v>1.9225000000000001</v>
      </c>
      <c r="G368" s="21"/>
      <c r="H368" s="19">
        <v>-480</v>
      </c>
      <c r="I368" s="19"/>
      <c r="J368" s="19">
        <v>-480</v>
      </c>
    </row>
    <row r="369" spans="1:10">
      <c r="A369" s="15">
        <v>45434</v>
      </c>
      <c r="B369" s="16" t="s">
        <v>25</v>
      </c>
      <c r="C369" s="16" t="s">
        <v>14</v>
      </c>
      <c r="D369" s="16">
        <v>100000</v>
      </c>
      <c r="E369" s="16">
        <v>1.0833999999999999</v>
      </c>
      <c r="F369" s="21">
        <v>1.0804</v>
      </c>
      <c r="G369" s="21"/>
      <c r="H369" s="18">
        <v>300</v>
      </c>
      <c r="I369" s="18"/>
      <c r="J369" s="18">
        <v>300</v>
      </c>
    </row>
    <row r="370" spans="1:10">
      <c r="A370" s="15">
        <v>45434</v>
      </c>
      <c r="B370" s="16" t="s">
        <v>26</v>
      </c>
      <c r="C370" s="16" t="s">
        <v>17</v>
      </c>
      <c r="D370" s="16">
        <v>100000</v>
      </c>
      <c r="E370" s="16">
        <v>1.1635</v>
      </c>
      <c r="F370" s="21">
        <v>0</v>
      </c>
      <c r="G370" s="21"/>
      <c r="H370" s="18">
        <v>0</v>
      </c>
      <c r="I370" s="18"/>
      <c r="J370" s="18">
        <v>0</v>
      </c>
    </row>
    <row r="371" spans="1:10">
      <c r="A371" s="15">
        <v>45433</v>
      </c>
      <c r="B371" s="16" t="s">
        <v>13</v>
      </c>
      <c r="C371" s="16" t="s">
        <v>17</v>
      </c>
      <c r="D371" s="16">
        <v>1000</v>
      </c>
      <c r="E371" s="16">
        <v>114.71</v>
      </c>
      <c r="F371" s="21">
        <v>114.31</v>
      </c>
      <c r="G371" s="21"/>
      <c r="H371" s="18">
        <v>400</v>
      </c>
      <c r="I371" s="18"/>
      <c r="J371" s="18">
        <v>400</v>
      </c>
    </row>
    <row r="372" spans="1:10">
      <c r="A372" s="15">
        <v>45432</v>
      </c>
      <c r="B372" s="16" t="s">
        <v>21</v>
      </c>
      <c r="C372" s="16" t="s">
        <v>17</v>
      </c>
      <c r="D372" s="16">
        <v>100000</v>
      </c>
      <c r="E372" s="16">
        <v>1.6245000000000001</v>
      </c>
      <c r="F372" s="21">
        <v>1.6285000000000001</v>
      </c>
      <c r="G372" s="21"/>
      <c r="H372" s="18">
        <v>400</v>
      </c>
      <c r="I372" s="18"/>
      <c r="J372" s="18">
        <v>400</v>
      </c>
    </row>
    <row r="373" spans="1:10">
      <c r="A373" s="15">
        <v>45432</v>
      </c>
      <c r="B373" s="16" t="s">
        <v>23</v>
      </c>
      <c r="C373" s="16" t="s">
        <v>17</v>
      </c>
      <c r="D373" s="16">
        <v>100000</v>
      </c>
      <c r="E373" s="16">
        <v>2.0745</v>
      </c>
      <c r="F373" s="21">
        <v>2.0785</v>
      </c>
      <c r="G373" s="21"/>
      <c r="H373" s="18">
        <v>400</v>
      </c>
      <c r="I373" s="18"/>
      <c r="J373" s="18">
        <v>400</v>
      </c>
    </row>
    <row r="374" spans="1:10">
      <c r="A374" s="15">
        <v>45429</v>
      </c>
      <c r="B374" s="16" t="s">
        <v>24</v>
      </c>
      <c r="C374" s="16" t="s">
        <v>14</v>
      </c>
      <c r="D374" s="16">
        <v>100000</v>
      </c>
      <c r="E374" s="16">
        <v>1.9005000000000001</v>
      </c>
      <c r="F374" s="21">
        <v>1.8975</v>
      </c>
      <c r="G374" s="21"/>
      <c r="H374" s="18">
        <v>300</v>
      </c>
      <c r="I374" s="18"/>
      <c r="J374" s="18">
        <v>300</v>
      </c>
    </row>
    <row r="375" spans="1:10">
      <c r="A375" s="15">
        <v>45429</v>
      </c>
      <c r="B375" s="16" t="s">
        <v>25</v>
      </c>
      <c r="C375" s="16" t="s">
        <v>14</v>
      </c>
      <c r="D375" s="16">
        <v>100000</v>
      </c>
      <c r="E375" s="16">
        <v>1.085</v>
      </c>
      <c r="F375" s="21">
        <v>1.0820000000000001</v>
      </c>
      <c r="G375" s="21"/>
      <c r="H375" s="18">
        <v>300</v>
      </c>
      <c r="I375" s="18"/>
      <c r="J375" s="18">
        <v>300</v>
      </c>
    </row>
    <row r="376" spans="1:10">
      <c r="A376" s="15">
        <v>45429</v>
      </c>
      <c r="B376" s="16" t="s">
        <v>19</v>
      </c>
      <c r="C376" s="16" t="s">
        <v>14</v>
      </c>
      <c r="D376" s="16">
        <v>1000</v>
      </c>
      <c r="E376" s="16">
        <v>169.1</v>
      </c>
      <c r="F376" s="21">
        <v>169.5</v>
      </c>
      <c r="G376" s="21"/>
      <c r="H376" s="19">
        <v>-400</v>
      </c>
      <c r="I376" s="19"/>
      <c r="J376" s="19">
        <v>-400</v>
      </c>
    </row>
    <row r="377" spans="1:10">
      <c r="A377" s="15">
        <v>45429</v>
      </c>
      <c r="B377" s="16" t="s">
        <v>27</v>
      </c>
      <c r="C377" s="16" t="s">
        <v>14</v>
      </c>
      <c r="D377" s="16">
        <v>1000</v>
      </c>
      <c r="E377" s="16">
        <v>103.8</v>
      </c>
      <c r="F377" s="21">
        <v>104.21</v>
      </c>
      <c r="G377" s="21"/>
      <c r="H377" s="19">
        <v>-410</v>
      </c>
      <c r="I377" s="19"/>
      <c r="J377" s="19">
        <v>-410</v>
      </c>
    </row>
    <row r="378" spans="1:10">
      <c r="A378" s="15">
        <v>45428</v>
      </c>
      <c r="B378" s="16" t="s">
        <v>13</v>
      </c>
      <c r="C378" s="16" t="s">
        <v>17</v>
      </c>
      <c r="D378" s="16">
        <v>1000</v>
      </c>
      <c r="E378" s="16">
        <v>113.78</v>
      </c>
      <c r="F378" s="21">
        <v>114.08</v>
      </c>
      <c r="G378" s="21"/>
      <c r="H378" s="18">
        <v>300</v>
      </c>
      <c r="I378" s="18"/>
      <c r="J378" s="18">
        <v>300</v>
      </c>
    </row>
    <row r="379" spans="1:10">
      <c r="A379" s="15">
        <v>45428</v>
      </c>
      <c r="B379" s="16" t="s">
        <v>24</v>
      </c>
      <c r="C379" s="16" t="s">
        <v>17</v>
      </c>
      <c r="D379" s="16">
        <v>100000</v>
      </c>
      <c r="E379" s="16">
        <v>1.8975</v>
      </c>
      <c r="F379" s="21">
        <v>1.9005000000000001</v>
      </c>
      <c r="G379" s="21"/>
      <c r="H379" s="18">
        <v>300</v>
      </c>
      <c r="I379" s="18"/>
      <c r="J379" s="18">
        <v>300</v>
      </c>
    </row>
    <row r="380" spans="1:10">
      <c r="A380" s="15">
        <v>45428</v>
      </c>
      <c r="B380" s="16" t="s">
        <v>21</v>
      </c>
      <c r="C380" s="16" t="s">
        <v>17</v>
      </c>
      <c r="D380" s="16">
        <v>100000</v>
      </c>
      <c r="E380" s="16">
        <v>1.6275999999999999</v>
      </c>
      <c r="F380" s="21">
        <v>1.6306</v>
      </c>
      <c r="G380" s="21"/>
      <c r="H380" s="18">
        <v>300</v>
      </c>
      <c r="I380" s="18"/>
      <c r="J380" s="18">
        <v>300</v>
      </c>
    </row>
    <row r="381" spans="1:10">
      <c r="A381" s="15">
        <v>45427</v>
      </c>
      <c r="B381" s="16" t="s">
        <v>24</v>
      </c>
      <c r="C381" s="16" t="s">
        <v>17</v>
      </c>
      <c r="D381" s="16">
        <v>100000</v>
      </c>
      <c r="E381" s="16">
        <v>1.8978999999999999</v>
      </c>
      <c r="F381" s="21">
        <v>1.901</v>
      </c>
      <c r="G381" s="21"/>
      <c r="H381" s="18">
        <v>310</v>
      </c>
      <c r="I381" s="18"/>
      <c r="J381" s="18">
        <v>310</v>
      </c>
    </row>
    <row r="382" spans="1:10">
      <c r="A382" s="15">
        <v>45427</v>
      </c>
      <c r="B382" s="16" t="s">
        <v>23</v>
      </c>
      <c r="C382" s="16" t="s">
        <v>17</v>
      </c>
      <c r="D382" s="16">
        <v>100000</v>
      </c>
      <c r="E382" s="16">
        <v>2.0815000000000001</v>
      </c>
      <c r="F382" s="21">
        <v>2.0773999999999999</v>
      </c>
      <c r="G382" s="21"/>
      <c r="H382" s="19">
        <v>-410</v>
      </c>
      <c r="I382" s="19"/>
      <c r="J382" s="19">
        <v>-410</v>
      </c>
    </row>
    <row r="383" spans="1:10">
      <c r="A383" s="15">
        <v>45427</v>
      </c>
      <c r="B383" s="16" t="s">
        <v>15</v>
      </c>
      <c r="C383" s="16" t="s">
        <v>14</v>
      </c>
      <c r="D383" s="16">
        <v>1000</v>
      </c>
      <c r="E383" s="16">
        <v>172.25</v>
      </c>
      <c r="F383" s="21">
        <v>171.95</v>
      </c>
      <c r="G383" s="21"/>
      <c r="H383" s="18">
        <v>300</v>
      </c>
      <c r="I383" s="18"/>
      <c r="J383" s="18">
        <v>300</v>
      </c>
    </row>
    <row r="384" spans="1:10">
      <c r="A384" s="15">
        <v>45426</v>
      </c>
      <c r="B384" s="16" t="s">
        <v>23</v>
      </c>
      <c r="C384" s="16" t="s">
        <v>17</v>
      </c>
      <c r="D384" s="16">
        <v>100000</v>
      </c>
      <c r="E384" s="16">
        <v>2.0825999999999998</v>
      </c>
      <c r="F384" s="21">
        <v>2.0855999999999999</v>
      </c>
      <c r="G384" s="21"/>
      <c r="H384" s="18">
        <v>300</v>
      </c>
      <c r="I384" s="18"/>
      <c r="J384" s="18">
        <v>300</v>
      </c>
    </row>
    <row r="385" spans="1:10">
      <c r="A385" s="15">
        <v>45426</v>
      </c>
      <c r="B385" s="16" t="s">
        <v>15</v>
      </c>
      <c r="C385" s="16" t="s">
        <v>17</v>
      </c>
      <c r="D385" s="16">
        <v>1000</v>
      </c>
      <c r="E385" s="16">
        <v>172.26</v>
      </c>
      <c r="F385" s="21">
        <v>172.56</v>
      </c>
      <c r="G385" s="21"/>
      <c r="H385" s="18">
        <v>300</v>
      </c>
      <c r="I385" s="18"/>
      <c r="J385" s="18">
        <v>300</v>
      </c>
    </row>
    <row r="386" spans="1:10">
      <c r="A386" s="15">
        <v>45425</v>
      </c>
      <c r="B386" s="16" t="s">
        <v>21</v>
      </c>
      <c r="C386" s="16" t="s">
        <v>17</v>
      </c>
      <c r="D386" s="16">
        <v>100000</v>
      </c>
      <c r="E386" s="16">
        <v>1.6315</v>
      </c>
      <c r="F386" s="21">
        <v>1.6345000000000001</v>
      </c>
      <c r="G386" s="21"/>
      <c r="H386" s="18">
        <v>300</v>
      </c>
      <c r="I386" s="18"/>
      <c r="J386" s="18">
        <v>300</v>
      </c>
    </row>
    <row r="387" spans="1:10">
      <c r="A387" s="15">
        <v>45425</v>
      </c>
      <c r="B387" s="16" t="s">
        <v>19</v>
      </c>
      <c r="C387" s="16" t="s">
        <v>17</v>
      </c>
      <c r="D387" s="16">
        <v>1000</v>
      </c>
      <c r="E387" s="16">
        <v>168.2</v>
      </c>
      <c r="F387" s="21">
        <v>168.5</v>
      </c>
      <c r="G387" s="21"/>
      <c r="H387" s="18">
        <v>300</v>
      </c>
      <c r="I387" s="18"/>
      <c r="J387" s="18">
        <v>300</v>
      </c>
    </row>
    <row r="388" spans="1:10">
      <c r="A388" s="15">
        <v>45422</v>
      </c>
      <c r="B388" s="16" t="s">
        <v>25</v>
      </c>
      <c r="C388" s="16" t="s">
        <v>14</v>
      </c>
      <c r="D388" s="16">
        <v>100000</v>
      </c>
      <c r="E388" s="16">
        <v>1.0780000000000001</v>
      </c>
      <c r="F388" s="21">
        <v>1.081</v>
      </c>
      <c r="G388" s="21"/>
      <c r="H388" s="18">
        <v>300</v>
      </c>
      <c r="I388" s="18"/>
      <c r="J388" s="18">
        <v>300</v>
      </c>
    </row>
    <row r="389" spans="1:10">
      <c r="A389" s="15">
        <v>45422</v>
      </c>
      <c r="B389" s="16" t="s">
        <v>16</v>
      </c>
      <c r="C389" s="16" t="s">
        <v>17</v>
      </c>
      <c r="D389" s="16">
        <v>100000</v>
      </c>
      <c r="E389" s="16">
        <v>0.9073</v>
      </c>
      <c r="F389" s="21">
        <v>0.90429999999999999</v>
      </c>
      <c r="G389" s="21"/>
      <c r="H389" s="18">
        <v>300</v>
      </c>
      <c r="I389" s="18"/>
      <c r="J389" s="18">
        <v>300</v>
      </c>
    </row>
    <row r="390" spans="1:10">
      <c r="A390" s="15">
        <v>45421</v>
      </c>
      <c r="B390" s="16" t="s">
        <v>28</v>
      </c>
      <c r="C390" s="16" t="s">
        <v>14</v>
      </c>
      <c r="D390" s="16">
        <v>100000</v>
      </c>
      <c r="E390" s="16">
        <v>1.4744999999999999</v>
      </c>
      <c r="F390" s="21">
        <v>1.4715</v>
      </c>
      <c r="G390" s="21"/>
      <c r="H390" s="18">
        <v>300</v>
      </c>
      <c r="I390" s="18"/>
      <c r="J390" s="18">
        <v>300</v>
      </c>
    </row>
    <row r="391" spans="1:10">
      <c r="A391" s="15">
        <v>45421</v>
      </c>
      <c r="B391" s="16" t="s">
        <v>29</v>
      </c>
      <c r="C391" s="16" t="s">
        <v>14</v>
      </c>
      <c r="D391" s="16">
        <v>100000</v>
      </c>
      <c r="E391" s="16">
        <v>1.7136</v>
      </c>
      <c r="F391" s="21">
        <v>1.7105999999999999</v>
      </c>
      <c r="G391" s="21"/>
      <c r="H391" s="18">
        <v>300</v>
      </c>
      <c r="I391" s="18"/>
      <c r="J391" s="18">
        <v>300</v>
      </c>
    </row>
    <row r="392" spans="1:10">
      <c r="A392" s="15">
        <v>45420</v>
      </c>
      <c r="B392" s="16" t="s">
        <v>21</v>
      </c>
      <c r="C392" s="16" t="s">
        <v>17</v>
      </c>
      <c r="D392" s="16">
        <v>100000</v>
      </c>
      <c r="E392" s="16">
        <v>1.635</v>
      </c>
      <c r="F392" s="21">
        <v>1.6379999999999999</v>
      </c>
      <c r="G392" s="21"/>
      <c r="H392" s="18">
        <v>300</v>
      </c>
      <c r="I392" s="18"/>
      <c r="J392" s="18">
        <v>300</v>
      </c>
    </row>
    <row r="393" spans="1:10">
      <c r="A393" s="15">
        <v>45420</v>
      </c>
      <c r="B393" s="16" t="s">
        <v>19</v>
      </c>
      <c r="C393" s="16" t="s">
        <v>17</v>
      </c>
      <c r="D393" s="16">
        <v>1000</v>
      </c>
      <c r="E393" s="16">
        <v>166.8</v>
      </c>
      <c r="F393" s="21">
        <v>167.1</v>
      </c>
      <c r="G393" s="21"/>
      <c r="H393" s="18">
        <v>300</v>
      </c>
      <c r="I393" s="18"/>
      <c r="J393" s="18">
        <v>300</v>
      </c>
    </row>
    <row r="394" spans="1:10">
      <c r="A394" s="15">
        <v>45419</v>
      </c>
      <c r="B394" s="16" t="s">
        <v>15</v>
      </c>
      <c r="C394" s="16" t="s">
        <v>14</v>
      </c>
      <c r="D394" s="16">
        <v>1000</v>
      </c>
      <c r="E394" s="16">
        <v>170.01</v>
      </c>
      <c r="F394" s="21">
        <v>170.42</v>
      </c>
      <c r="G394" s="21"/>
      <c r="H394" s="19">
        <v>-410</v>
      </c>
      <c r="I394" s="19"/>
      <c r="J394" s="19">
        <v>-410</v>
      </c>
    </row>
    <row r="395" spans="1:10">
      <c r="A395" s="15">
        <v>45419</v>
      </c>
      <c r="B395" s="16" t="s">
        <v>21</v>
      </c>
      <c r="C395" s="16" t="s">
        <v>17</v>
      </c>
      <c r="D395" s="16">
        <v>100000</v>
      </c>
      <c r="E395" s="16">
        <v>1.6317999999999999</v>
      </c>
      <c r="F395" s="21">
        <v>1.6348</v>
      </c>
      <c r="G395" s="21"/>
      <c r="H395" s="18">
        <v>300</v>
      </c>
      <c r="I395" s="18"/>
      <c r="J395" s="18">
        <v>300</v>
      </c>
    </row>
    <row r="396" spans="1:10">
      <c r="A396" s="15">
        <v>45418</v>
      </c>
      <c r="B396" s="16" t="s">
        <v>15</v>
      </c>
      <c r="C396" s="16" t="s">
        <v>17</v>
      </c>
      <c r="D396" s="16">
        <v>1000</v>
      </c>
      <c r="E396" s="16">
        <v>169.9</v>
      </c>
      <c r="F396" s="21">
        <v>170.2</v>
      </c>
      <c r="G396" s="21"/>
      <c r="H396" s="18">
        <v>300</v>
      </c>
      <c r="I396" s="18"/>
      <c r="J396" s="18">
        <v>300</v>
      </c>
    </row>
    <row r="397" spans="1:10">
      <c r="A397" s="15">
        <v>45418</v>
      </c>
      <c r="B397" s="16" t="s">
        <v>20</v>
      </c>
      <c r="C397" s="16" t="s">
        <v>17</v>
      </c>
      <c r="D397" s="16">
        <v>1000</v>
      </c>
      <c r="E397" s="16">
        <v>193.2</v>
      </c>
      <c r="F397" s="21">
        <v>193.5</v>
      </c>
      <c r="G397" s="21"/>
      <c r="H397" s="18">
        <v>300</v>
      </c>
      <c r="I397" s="18"/>
      <c r="J397" s="18">
        <v>300</v>
      </c>
    </row>
    <row r="398" spans="1:10">
      <c r="A398" s="15">
        <v>45415</v>
      </c>
      <c r="B398" s="16" t="s">
        <v>30</v>
      </c>
      <c r="C398" s="16" t="s">
        <v>14</v>
      </c>
      <c r="D398" s="16">
        <v>100000</v>
      </c>
      <c r="E398" s="16">
        <v>0.59819999999999995</v>
      </c>
      <c r="F398" s="21">
        <v>0.60229999999999995</v>
      </c>
      <c r="G398" s="21"/>
      <c r="H398" s="19">
        <v>-410</v>
      </c>
      <c r="I398" s="19"/>
      <c r="J398" s="19">
        <v>-410</v>
      </c>
    </row>
    <row r="399" spans="1:10">
      <c r="A399" s="15">
        <v>45415</v>
      </c>
      <c r="B399" s="16" t="s">
        <v>31</v>
      </c>
      <c r="C399" s="16" t="s">
        <v>17</v>
      </c>
      <c r="D399" s="16">
        <v>1000</v>
      </c>
      <c r="E399" s="16">
        <v>152.44999999999999</v>
      </c>
      <c r="F399" s="21">
        <v>152.75</v>
      </c>
      <c r="G399" s="21"/>
      <c r="H399" s="18">
        <v>300</v>
      </c>
      <c r="I399" s="18"/>
      <c r="J399" s="18">
        <v>300</v>
      </c>
    </row>
    <row r="400" spans="1:10">
      <c r="A400" s="15">
        <v>45415</v>
      </c>
      <c r="B400" s="16" t="s">
        <v>32</v>
      </c>
      <c r="C400" s="16" t="s">
        <v>17</v>
      </c>
      <c r="D400" s="16">
        <v>1000</v>
      </c>
      <c r="E400" s="16">
        <v>91.88</v>
      </c>
      <c r="F400" s="21">
        <v>92.18</v>
      </c>
      <c r="G400" s="21"/>
      <c r="H400" s="18">
        <v>300</v>
      </c>
      <c r="I400" s="18"/>
      <c r="J400" s="18">
        <v>300</v>
      </c>
    </row>
    <row r="401" spans="1:10">
      <c r="A401" s="15">
        <v>45415</v>
      </c>
      <c r="B401" s="16" t="s">
        <v>33</v>
      </c>
      <c r="C401" s="16" t="s">
        <v>17</v>
      </c>
      <c r="D401" s="16">
        <v>100000</v>
      </c>
      <c r="E401" s="16">
        <v>0.82250000000000001</v>
      </c>
      <c r="F401" s="21">
        <v>0.82550000000000001</v>
      </c>
      <c r="G401" s="21"/>
      <c r="H401" s="18">
        <v>300</v>
      </c>
      <c r="I401" s="18"/>
      <c r="J401" s="18">
        <v>300</v>
      </c>
    </row>
    <row r="402" spans="1:10">
      <c r="A402" s="15">
        <v>45414</v>
      </c>
      <c r="B402" s="16" t="s">
        <v>29</v>
      </c>
      <c r="C402" s="16" t="s">
        <v>14</v>
      </c>
      <c r="D402" s="16">
        <v>100000</v>
      </c>
      <c r="E402" s="16">
        <v>1.7172000000000001</v>
      </c>
      <c r="F402" s="21">
        <v>1.7141999999999999</v>
      </c>
      <c r="G402" s="21"/>
      <c r="H402" s="18">
        <v>300</v>
      </c>
      <c r="I402" s="18"/>
      <c r="J402" s="18">
        <v>300</v>
      </c>
    </row>
    <row r="403" spans="1:10">
      <c r="A403" s="15">
        <v>45414</v>
      </c>
      <c r="B403" s="16" t="s">
        <v>28</v>
      </c>
      <c r="C403" s="16" t="s">
        <v>14</v>
      </c>
      <c r="D403" s="16">
        <v>100000</v>
      </c>
      <c r="E403" s="16">
        <v>1.4696</v>
      </c>
      <c r="F403" s="21">
        <v>1.4665999999999999</v>
      </c>
      <c r="G403" s="21"/>
      <c r="H403" s="18">
        <v>300</v>
      </c>
      <c r="I403" s="18"/>
      <c r="J403" s="18">
        <v>300</v>
      </c>
    </row>
    <row r="404" spans="1:10">
      <c r="A404" s="15">
        <v>45413</v>
      </c>
      <c r="B404" s="16" t="s">
        <v>29</v>
      </c>
      <c r="C404" s="16" t="s">
        <v>14</v>
      </c>
      <c r="D404" s="16">
        <v>100000</v>
      </c>
      <c r="E404" s="16">
        <v>1.7182999999999999</v>
      </c>
      <c r="F404" s="21">
        <v>1.7153</v>
      </c>
      <c r="G404" s="21"/>
      <c r="H404" s="18">
        <v>300</v>
      </c>
      <c r="I404" s="18"/>
      <c r="J404" s="18">
        <v>300</v>
      </c>
    </row>
  </sheetData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41"/>
  <sheetViews>
    <sheetView tabSelected="1" workbookViewId="0">
      <selection activeCell="B11" sqref="B11"/>
    </sheetView>
  </sheetViews>
  <sheetFormatPr defaultColWidth="9" defaultRowHeight="15"/>
  <cols>
    <col min="1" max="1" width="16.140625" customWidth="1"/>
    <col min="2" max="2" width="24" customWidth="1"/>
    <col min="3" max="3" width="13" customWidth="1"/>
    <col min="4" max="4" width="12.140625" customWidth="1"/>
    <col min="5" max="5" width="11.7109375" customWidth="1"/>
    <col min="6" max="6" width="11.5703125" customWidth="1"/>
    <col min="7" max="7" width="12.140625" customWidth="1"/>
    <col min="8" max="8" width="16" customWidth="1"/>
    <col min="9" max="9" width="15.140625" customWidth="1"/>
    <col min="10" max="10" width="24.28515625" customWidth="1"/>
  </cols>
  <sheetData>
    <row r="1" spans="1:10" s="1" customFormat="1" ht="34.5">
      <c r="A1" s="2" t="s">
        <v>0</v>
      </c>
      <c r="C1" s="3"/>
      <c r="D1" s="278"/>
      <c r="E1" s="278"/>
      <c r="F1" s="278"/>
      <c r="G1" s="278"/>
      <c r="H1" s="278"/>
      <c r="I1" s="278"/>
      <c r="J1" s="289"/>
    </row>
    <row r="2" spans="1:10" s="1" customFormat="1" ht="63" customHeight="1">
      <c r="A2" s="4"/>
      <c r="B2" s="5"/>
      <c r="C2" s="5"/>
      <c r="D2" s="279"/>
      <c r="E2" s="338"/>
      <c r="F2" s="338"/>
      <c r="G2" s="338"/>
      <c r="H2" s="338"/>
      <c r="I2" s="338"/>
      <c r="J2" s="339"/>
    </row>
    <row r="3" spans="1:10" s="1" customFormat="1">
      <c r="A3" s="33" t="s">
        <v>1</v>
      </c>
      <c r="B3" s="7" t="s">
        <v>2</v>
      </c>
      <c r="C3" s="7" t="s">
        <v>3</v>
      </c>
      <c r="D3" s="34" t="s">
        <v>4</v>
      </c>
      <c r="E3" s="34" t="s">
        <v>5</v>
      </c>
      <c r="F3" s="10" t="s">
        <v>6</v>
      </c>
      <c r="G3" s="10"/>
      <c r="H3" s="10" t="s">
        <v>7</v>
      </c>
      <c r="I3" s="10"/>
      <c r="J3" s="27" t="s">
        <v>8</v>
      </c>
    </row>
    <row r="4" spans="1:10" s="1" customFormat="1">
      <c r="A4" s="35"/>
      <c r="B4" s="12"/>
      <c r="C4" s="12"/>
      <c r="D4" s="36"/>
      <c r="E4" s="36"/>
      <c r="F4" s="12" t="s">
        <v>9</v>
      </c>
      <c r="G4" s="12" t="s">
        <v>34</v>
      </c>
      <c r="H4" s="12" t="s">
        <v>10</v>
      </c>
      <c r="I4" s="12" t="s">
        <v>35</v>
      </c>
      <c r="J4" s="28" t="s">
        <v>11</v>
      </c>
    </row>
    <row r="5" spans="1:10" s="1" customFormat="1" ht="15.75">
      <c r="A5" s="281"/>
      <c r="B5" s="281"/>
      <c r="C5" s="281"/>
      <c r="D5" s="281" t="s">
        <v>12</v>
      </c>
      <c r="E5" s="281"/>
      <c r="F5" s="281"/>
      <c r="G5" s="281"/>
      <c r="H5" s="281"/>
      <c r="I5" s="281"/>
      <c r="J5" s="290"/>
    </row>
    <row r="6" spans="1:10">
      <c r="B6" s="37"/>
      <c r="C6" s="37"/>
      <c r="D6" s="37"/>
      <c r="E6" s="37"/>
      <c r="F6" s="37"/>
      <c r="G6" s="37"/>
    </row>
    <row r="7" spans="1:10">
      <c r="A7" s="15">
        <v>46049</v>
      </c>
      <c r="B7" s="37" t="s">
        <v>37</v>
      </c>
      <c r="C7" s="37" t="s">
        <v>17</v>
      </c>
      <c r="D7" s="37">
        <v>5000</v>
      </c>
      <c r="E7" s="38">
        <v>110.4</v>
      </c>
      <c r="F7" s="38">
        <v>106</v>
      </c>
      <c r="G7" s="37"/>
      <c r="H7" s="22">
        <f t="shared" ref="H7:H10" si="0">(IF(C7="SHORT",E7-F7,IF(C7="LONG",F7-E7)))*D7</f>
        <v>-22000.000000000029</v>
      </c>
      <c r="I7" s="22">
        <f t="shared" ref="I7:I10" si="1">(IF(C7="SHORT",IF(G7="",0,F7-G7),IF(C7="LONG",IF(G7="",0,G7-F7))))*D7</f>
        <v>0</v>
      </c>
      <c r="J7" s="22">
        <f t="shared" ref="J7:J10" si="2">H7+I7+L7</f>
        <v>-22000.000000000029</v>
      </c>
    </row>
    <row r="8" spans="1:10">
      <c r="A8" s="15">
        <v>46048</v>
      </c>
      <c r="B8" s="37" t="s">
        <v>36</v>
      </c>
      <c r="C8" s="37" t="s">
        <v>17</v>
      </c>
      <c r="D8" s="37">
        <v>100</v>
      </c>
      <c r="E8" s="38">
        <v>5080</v>
      </c>
      <c r="F8" s="38">
        <v>5027</v>
      </c>
      <c r="G8" s="37"/>
      <c r="H8" s="22">
        <f t="shared" si="0"/>
        <v>-5300</v>
      </c>
      <c r="I8" s="22">
        <f t="shared" si="1"/>
        <v>0</v>
      </c>
      <c r="J8" s="22">
        <f t="shared" si="2"/>
        <v>-5300</v>
      </c>
    </row>
    <row r="9" spans="1:10">
      <c r="A9" s="15">
        <v>46048</v>
      </c>
      <c r="B9" s="37" t="s">
        <v>37</v>
      </c>
      <c r="C9" s="37" t="s">
        <v>17</v>
      </c>
      <c r="D9" s="37">
        <v>5000</v>
      </c>
      <c r="E9" s="38">
        <v>108</v>
      </c>
      <c r="F9" s="38">
        <v>110</v>
      </c>
      <c r="G9" s="37">
        <v>112</v>
      </c>
      <c r="H9" s="22">
        <f t="shared" si="0"/>
        <v>10000</v>
      </c>
      <c r="I9" s="22">
        <f t="shared" si="1"/>
        <v>10000</v>
      </c>
      <c r="J9" s="22">
        <f t="shared" si="2"/>
        <v>20000</v>
      </c>
    </row>
    <row r="10" spans="1:10">
      <c r="A10" s="15">
        <v>46043</v>
      </c>
      <c r="B10" s="37" t="s">
        <v>36</v>
      </c>
      <c r="C10" s="37" t="s">
        <v>17</v>
      </c>
      <c r="D10" s="37">
        <v>100</v>
      </c>
      <c r="E10" s="38">
        <v>4858</v>
      </c>
      <c r="F10" s="38">
        <v>4888</v>
      </c>
      <c r="G10" s="37"/>
      <c r="H10" s="22">
        <f t="shared" si="0"/>
        <v>3000</v>
      </c>
      <c r="I10" s="22">
        <f t="shared" si="1"/>
        <v>0</v>
      </c>
      <c r="J10" s="22">
        <f t="shared" si="2"/>
        <v>3000</v>
      </c>
    </row>
    <row r="11" spans="1:10">
      <c r="A11" s="15">
        <v>46042</v>
      </c>
      <c r="B11" s="37" t="s">
        <v>36</v>
      </c>
      <c r="C11" s="37" t="s">
        <v>17</v>
      </c>
      <c r="D11" s="37">
        <v>100</v>
      </c>
      <c r="E11" s="38">
        <v>4689</v>
      </c>
      <c r="F11" s="38">
        <v>4710</v>
      </c>
      <c r="G11" s="37">
        <v>4740</v>
      </c>
      <c r="H11" s="22">
        <f>(IF(C11="SHORT",E11-F11,IF(C11="LONG",F11-E11)))*D11</f>
        <v>2100</v>
      </c>
      <c r="I11" s="22">
        <f>(IF(C11="SHORT",IF(G11="",0,F11-G11),IF(C11="LONG",IF(G11="",0,G11-F11))))*D11</f>
        <v>3000</v>
      </c>
      <c r="J11" s="22">
        <f>H11+I11+L11</f>
        <v>5100</v>
      </c>
    </row>
    <row r="12" spans="1:10">
      <c r="A12" s="15">
        <v>46041</v>
      </c>
      <c r="B12" s="37" t="s">
        <v>36</v>
      </c>
      <c r="C12" s="37" t="s">
        <v>17</v>
      </c>
      <c r="D12" s="37">
        <v>100</v>
      </c>
      <c r="E12" s="38">
        <v>4660</v>
      </c>
      <c r="F12" s="38">
        <v>4680</v>
      </c>
      <c r="G12" s="37"/>
      <c r="H12" s="22">
        <f>(IF(C12="SHORT",E12-F12,IF(C12="LONG",F12-E12)))*D12</f>
        <v>2000</v>
      </c>
      <c r="I12" s="22">
        <f>(IF(C12="SHORT",IF(G12="",0,F12-G12),IF(C12="LONG",IF(G12="",0,G12-F12))))*D12</f>
        <v>0</v>
      </c>
      <c r="J12" s="22">
        <f>H12+I12+L12</f>
        <v>2000</v>
      </c>
    </row>
    <row r="13" spans="1:10">
      <c r="A13" s="15">
        <v>46038</v>
      </c>
      <c r="B13" s="37" t="s">
        <v>36</v>
      </c>
      <c r="C13" s="37" t="s">
        <v>14</v>
      </c>
      <c r="D13" s="37">
        <v>100</v>
      </c>
      <c r="E13" s="38">
        <v>4612</v>
      </c>
      <c r="F13" s="38">
        <v>4590</v>
      </c>
      <c r="G13" s="37">
        <v>4560</v>
      </c>
      <c r="H13" s="22">
        <f>(IF(C13="SHORT",E13-F13,IF(C13="LONG",F13-E13)))*D13</f>
        <v>2200</v>
      </c>
      <c r="I13" s="22">
        <f>(IF(C13="SHORT",IF(G13="",0,F13-G13),IF(C13="LONG",IF(G13="",0,G13-F13))))*D13</f>
        <v>3000</v>
      </c>
      <c r="J13" s="22">
        <f>H13+I13+L13</f>
        <v>5200</v>
      </c>
    </row>
    <row r="14" spans="1:10">
      <c r="A14" s="15">
        <v>46038</v>
      </c>
      <c r="B14" s="37" t="s">
        <v>37</v>
      </c>
      <c r="C14" s="37" t="s">
        <v>14</v>
      </c>
      <c r="D14" s="37">
        <v>5000</v>
      </c>
      <c r="E14" s="38">
        <v>89.1</v>
      </c>
      <c r="F14" s="38">
        <v>86.9</v>
      </c>
      <c r="G14" s="37"/>
      <c r="H14" s="22">
        <f t="shared" ref="H14:H21" si="3">(IF(C14="SHORT",E14-F14,IF(C14="LONG",F14-E14)))*D14</f>
        <v>10999.999999999944</v>
      </c>
      <c r="I14" s="22">
        <f t="shared" ref="I14:I21" si="4">(IF(C14="SHORT",IF(G14="",0,F14-G14),IF(C14="LONG",IF(G14="",0,G14-F14))))*D14</f>
        <v>0</v>
      </c>
      <c r="J14" s="22">
        <f t="shared" ref="J14:J21" si="5">H14+I14+L14</f>
        <v>10999.999999999944</v>
      </c>
    </row>
    <row r="15" spans="1:10">
      <c r="A15" s="15">
        <v>46037</v>
      </c>
      <c r="B15" s="37" t="s">
        <v>57</v>
      </c>
      <c r="C15" s="37" t="s">
        <v>14</v>
      </c>
      <c r="D15" s="37">
        <v>5000</v>
      </c>
      <c r="E15" s="38">
        <v>90.6</v>
      </c>
      <c r="F15" s="38">
        <v>88</v>
      </c>
      <c r="G15" s="37"/>
      <c r="H15" s="22">
        <f t="shared" si="3"/>
        <v>12999.999999999971</v>
      </c>
      <c r="I15" s="22">
        <f t="shared" si="4"/>
        <v>0</v>
      </c>
      <c r="J15" s="22">
        <f t="shared" si="5"/>
        <v>12999.999999999971</v>
      </c>
    </row>
    <row r="16" spans="1:10">
      <c r="A16" s="15">
        <v>46031</v>
      </c>
      <c r="B16" s="37" t="s">
        <v>37</v>
      </c>
      <c r="C16" s="37" t="s">
        <v>14</v>
      </c>
      <c r="D16" s="37">
        <v>5000</v>
      </c>
      <c r="E16" s="38">
        <v>78.2</v>
      </c>
      <c r="F16" s="38">
        <v>80.2</v>
      </c>
      <c r="G16" s="37"/>
      <c r="H16" s="22">
        <f t="shared" si="3"/>
        <v>-10000</v>
      </c>
      <c r="I16" s="22">
        <f t="shared" si="4"/>
        <v>0</v>
      </c>
      <c r="J16" s="22">
        <f t="shared" si="5"/>
        <v>-10000</v>
      </c>
    </row>
    <row r="17" spans="1:10">
      <c r="A17" s="15">
        <v>46030</v>
      </c>
      <c r="B17" s="37" t="s">
        <v>37</v>
      </c>
      <c r="C17" s="37" t="s">
        <v>17</v>
      </c>
      <c r="D17" s="37">
        <v>5000</v>
      </c>
      <c r="E17" s="38">
        <v>74.7</v>
      </c>
      <c r="F17" s="38">
        <v>77.5</v>
      </c>
      <c r="G17" s="37"/>
      <c r="H17" s="22">
        <f t="shared" si="3"/>
        <v>13999.999999999985</v>
      </c>
      <c r="I17" s="22">
        <f t="shared" si="4"/>
        <v>0</v>
      </c>
      <c r="J17" s="22">
        <f t="shared" si="5"/>
        <v>13999.999999999985</v>
      </c>
    </row>
    <row r="18" spans="1:10">
      <c r="A18" s="15">
        <v>46030</v>
      </c>
      <c r="B18" s="37" t="s">
        <v>36</v>
      </c>
      <c r="C18" s="37" t="s">
        <v>17</v>
      </c>
      <c r="D18" s="37">
        <v>100</v>
      </c>
      <c r="E18" s="38">
        <v>4412</v>
      </c>
      <c r="F18" s="38">
        <v>4420</v>
      </c>
      <c r="G18" s="37">
        <v>4440</v>
      </c>
      <c r="H18" s="22">
        <f t="shared" si="3"/>
        <v>800</v>
      </c>
      <c r="I18" s="22">
        <f t="shared" si="4"/>
        <v>2000</v>
      </c>
      <c r="J18" s="22">
        <f t="shared" si="5"/>
        <v>2800</v>
      </c>
    </row>
    <row r="19" spans="1:10">
      <c r="A19" s="15">
        <v>46029</v>
      </c>
      <c r="B19" s="37" t="s">
        <v>37</v>
      </c>
      <c r="C19" s="37" t="s">
        <v>14</v>
      </c>
      <c r="D19" s="37">
        <v>5000</v>
      </c>
      <c r="E19" s="38">
        <v>79.5</v>
      </c>
      <c r="F19" s="38">
        <v>76.5</v>
      </c>
      <c r="G19" s="37"/>
      <c r="H19" s="22">
        <f t="shared" si="3"/>
        <v>15000</v>
      </c>
      <c r="I19" s="22">
        <f t="shared" si="4"/>
        <v>0</v>
      </c>
      <c r="J19" s="22">
        <f t="shared" si="5"/>
        <v>15000</v>
      </c>
    </row>
    <row r="20" spans="1:10">
      <c r="A20" s="15">
        <v>46029</v>
      </c>
      <c r="B20" s="37" t="s">
        <v>36</v>
      </c>
      <c r="C20" s="37" t="s">
        <v>14</v>
      </c>
      <c r="D20" s="37">
        <v>100</v>
      </c>
      <c r="E20" s="38">
        <v>4456</v>
      </c>
      <c r="F20" s="38">
        <v>4424</v>
      </c>
      <c r="G20" s="37"/>
      <c r="H20" s="22">
        <f t="shared" si="3"/>
        <v>3200</v>
      </c>
      <c r="I20" s="22">
        <f t="shared" si="4"/>
        <v>0</v>
      </c>
      <c r="J20" s="22">
        <f t="shared" si="5"/>
        <v>3200</v>
      </c>
    </row>
    <row r="21" spans="1:10">
      <c r="A21" s="15">
        <v>46028</v>
      </c>
      <c r="B21" s="37" t="s">
        <v>36</v>
      </c>
      <c r="C21" s="37" t="s">
        <v>17</v>
      </c>
      <c r="D21" s="37">
        <v>100</v>
      </c>
      <c r="E21" s="38">
        <v>4454</v>
      </c>
      <c r="F21" s="38">
        <v>4474</v>
      </c>
      <c r="G21" s="37">
        <v>4494</v>
      </c>
      <c r="H21" s="22">
        <f t="shared" si="3"/>
        <v>2000</v>
      </c>
      <c r="I21" s="22">
        <f t="shared" si="4"/>
        <v>2000</v>
      </c>
      <c r="J21" s="22">
        <f t="shared" si="5"/>
        <v>4000</v>
      </c>
    </row>
    <row r="23" spans="1:10">
      <c r="A23" s="15">
        <v>46001</v>
      </c>
      <c r="B23" s="37" t="s">
        <v>40</v>
      </c>
      <c r="C23" s="37" t="s">
        <v>17</v>
      </c>
      <c r="D23" s="37">
        <v>1</v>
      </c>
      <c r="E23" s="38">
        <v>24040</v>
      </c>
      <c r="F23" s="38">
        <v>24245</v>
      </c>
      <c r="G23" s="37"/>
      <c r="H23" s="22">
        <f>(IF(C23="SHORT",E23-F23,IF(C23="LONG",F23-E23)))*D23</f>
        <v>205</v>
      </c>
      <c r="I23" s="22">
        <f>(IF(C23="SHORT",IF(G23="",0,F23-G23),IF(C23="LONG",IF(G23="",0,G23-F23))))*D23</f>
        <v>0</v>
      </c>
      <c r="J23" s="22">
        <f>H23+I23+L23</f>
        <v>205</v>
      </c>
    </row>
    <row r="24" spans="1:10">
      <c r="A24" s="15">
        <v>46000</v>
      </c>
      <c r="B24" s="37" t="s">
        <v>36</v>
      </c>
      <c r="C24" s="37" t="s">
        <v>17</v>
      </c>
      <c r="D24" s="37">
        <v>100</v>
      </c>
      <c r="E24" s="38">
        <v>4180</v>
      </c>
      <c r="F24" s="38">
        <v>4200</v>
      </c>
      <c r="G24" s="37">
        <v>4224</v>
      </c>
      <c r="H24" s="22">
        <f>(IF(C24="SHORT",E24-F24,IF(C24="LONG",F24-E24)))*D24</f>
        <v>2000</v>
      </c>
      <c r="I24" s="22">
        <f>(IF(C24="SHORT",IF(G24="",0,F24-G24),IF(C24="LONG",IF(G24="",0,G24-F24))))*D24</f>
        <v>2400</v>
      </c>
      <c r="J24" s="22">
        <f>H24+I24+L24</f>
        <v>4400</v>
      </c>
    </row>
    <row r="25" spans="1:10">
      <c r="A25" s="15">
        <v>45996</v>
      </c>
      <c r="B25" s="37" t="s">
        <v>40</v>
      </c>
      <c r="C25" s="37" t="s">
        <v>17</v>
      </c>
      <c r="D25" s="37">
        <v>1</v>
      </c>
      <c r="E25" s="38">
        <v>24020</v>
      </c>
      <c r="F25" s="38">
        <v>24150</v>
      </c>
      <c r="G25" s="37"/>
      <c r="H25" s="22">
        <f>(IF(C25="SHORT",E25-F25,IF(C25="LONG",F25-E25)))*D25</f>
        <v>130</v>
      </c>
      <c r="I25" s="22">
        <f>(IF(C25="SHORT",IF(G25="",0,F25-G25),IF(C25="LONG",IF(G25="",0,G25-F25))))*D25</f>
        <v>0</v>
      </c>
      <c r="J25" s="22">
        <f>H25+I25+L25</f>
        <v>130</v>
      </c>
    </row>
    <row r="26" spans="1:10">
      <c r="A26" s="15">
        <v>45992</v>
      </c>
      <c r="B26" s="37" t="s">
        <v>36</v>
      </c>
      <c r="C26" s="37" t="s">
        <v>14</v>
      </c>
      <c r="D26" s="37">
        <v>100</v>
      </c>
      <c r="E26" s="38">
        <v>4237</v>
      </c>
      <c r="F26" s="38">
        <v>4201</v>
      </c>
      <c r="G26" s="37"/>
      <c r="H26" s="22">
        <f>(IF(C26="SHORT",E26-F26,IF(C26="LONG",F26-E26)))*D26</f>
        <v>3600</v>
      </c>
      <c r="I26" s="22">
        <f>(IF(C26="SHORT",IF(G26="",0,F26-G26),IF(C26="LONG",IF(G26="",0,G26-F26))))*D26</f>
        <v>0</v>
      </c>
      <c r="J26" s="22">
        <f>H26+I26+L26</f>
        <v>3600</v>
      </c>
    </row>
    <row r="27" spans="1:10">
      <c r="A27" s="15"/>
      <c r="E27" s="39"/>
      <c r="F27" s="39"/>
    </row>
    <row r="28" spans="1:10">
      <c r="A28" s="15">
        <v>45987</v>
      </c>
      <c r="B28" s="37" t="s">
        <v>36</v>
      </c>
      <c r="C28" s="37" t="s">
        <v>14</v>
      </c>
      <c r="D28" s="37">
        <v>100</v>
      </c>
      <c r="E28" s="38">
        <v>4166</v>
      </c>
      <c r="F28" s="38">
        <v>4137</v>
      </c>
      <c r="G28" s="37"/>
      <c r="H28" s="22">
        <f t="shared" ref="H28:H40" si="6">(IF(C28="SHORT",E28-F28,IF(C28="LONG",F28-E28)))*D28</f>
        <v>2900</v>
      </c>
      <c r="I28" s="22">
        <f t="shared" ref="I28:I40" si="7">(IF(C28="SHORT",IF(G28="",0,F28-G28),IF(C28="LONG",IF(G28="",0,G28-F28))))*D28</f>
        <v>0</v>
      </c>
      <c r="J28" s="22">
        <f t="shared" ref="J28:J40" si="8">H28+I28+L28</f>
        <v>2900</v>
      </c>
    </row>
    <row r="29" spans="1:10">
      <c r="A29" s="15">
        <v>45985</v>
      </c>
      <c r="B29" s="37" t="s">
        <v>36</v>
      </c>
      <c r="C29" s="37" t="s">
        <v>17</v>
      </c>
      <c r="D29" s="37">
        <v>100</v>
      </c>
      <c r="E29" s="38">
        <v>4040</v>
      </c>
      <c r="F29" s="38">
        <v>4058</v>
      </c>
      <c r="G29" s="37">
        <v>4077</v>
      </c>
      <c r="H29" s="22">
        <f t="shared" si="6"/>
        <v>1800</v>
      </c>
      <c r="I29" s="22">
        <f t="shared" si="7"/>
        <v>1900</v>
      </c>
      <c r="J29" s="22">
        <f t="shared" si="8"/>
        <v>3700</v>
      </c>
    </row>
    <row r="30" spans="1:10">
      <c r="A30" s="15">
        <v>45982</v>
      </c>
      <c r="B30" s="37" t="s">
        <v>36</v>
      </c>
      <c r="C30" s="37" t="s">
        <v>17</v>
      </c>
      <c r="D30" s="37">
        <v>100</v>
      </c>
      <c r="E30" s="38">
        <v>4042</v>
      </c>
      <c r="F30" s="38">
        <v>4062</v>
      </c>
      <c r="G30" s="37">
        <v>4082</v>
      </c>
      <c r="H30" s="22">
        <f t="shared" si="6"/>
        <v>2000</v>
      </c>
      <c r="I30" s="22">
        <f t="shared" si="7"/>
        <v>2000</v>
      </c>
      <c r="J30" s="22">
        <f t="shared" si="8"/>
        <v>4000</v>
      </c>
    </row>
    <row r="31" spans="1:10">
      <c r="A31" s="15">
        <v>45981</v>
      </c>
      <c r="B31" s="37" t="s">
        <v>36</v>
      </c>
      <c r="C31" s="37" t="s">
        <v>17</v>
      </c>
      <c r="D31" s="37">
        <v>100</v>
      </c>
      <c r="E31" s="38">
        <v>4060</v>
      </c>
      <c r="F31" s="38">
        <v>4080</v>
      </c>
      <c r="G31" s="37">
        <v>4105</v>
      </c>
      <c r="H31" s="22">
        <f t="shared" si="6"/>
        <v>2000</v>
      </c>
      <c r="I31" s="22">
        <f t="shared" si="7"/>
        <v>2500</v>
      </c>
      <c r="J31" s="22">
        <f t="shared" si="8"/>
        <v>4500</v>
      </c>
    </row>
    <row r="32" spans="1:10">
      <c r="A32" s="15">
        <v>45973</v>
      </c>
      <c r="B32" s="37" t="s">
        <v>36</v>
      </c>
      <c r="C32" s="37" t="s">
        <v>17</v>
      </c>
      <c r="D32" s="37">
        <v>100</v>
      </c>
      <c r="E32" s="38">
        <v>4106</v>
      </c>
      <c r="F32" s="38">
        <v>4126</v>
      </c>
      <c r="G32" s="37">
        <v>4146</v>
      </c>
      <c r="H32" s="22">
        <f t="shared" si="6"/>
        <v>2000</v>
      </c>
      <c r="I32" s="22">
        <f t="shared" si="7"/>
        <v>2000</v>
      </c>
      <c r="J32" s="22">
        <f t="shared" si="8"/>
        <v>4000</v>
      </c>
    </row>
    <row r="33" spans="1:10">
      <c r="A33" s="15">
        <v>45972</v>
      </c>
      <c r="B33" s="37" t="s">
        <v>36</v>
      </c>
      <c r="C33" s="37" t="s">
        <v>17</v>
      </c>
      <c r="D33" s="37">
        <v>100</v>
      </c>
      <c r="E33" s="38">
        <v>4132</v>
      </c>
      <c r="F33" s="38">
        <v>4135</v>
      </c>
      <c r="G33" s="37"/>
      <c r="H33" s="22">
        <f t="shared" si="6"/>
        <v>300</v>
      </c>
      <c r="I33" s="22">
        <f t="shared" si="7"/>
        <v>0</v>
      </c>
      <c r="J33" s="22">
        <f t="shared" si="8"/>
        <v>300</v>
      </c>
    </row>
    <row r="34" spans="1:10">
      <c r="A34" s="15">
        <v>45971</v>
      </c>
      <c r="B34" s="37" t="s">
        <v>36</v>
      </c>
      <c r="C34" s="37" t="s">
        <v>17</v>
      </c>
      <c r="D34" s="37">
        <v>100</v>
      </c>
      <c r="E34" s="38">
        <v>4054</v>
      </c>
      <c r="F34" s="38">
        <v>4074</v>
      </c>
      <c r="G34" s="37">
        <v>4094</v>
      </c>
      <c r="H34" s="22">
        <f t="shared" si="6"/>
        <v>2000</v>
      </c>
      <c r="I34" s="22">
        <f t="shared" si="7"/>
        <v>2000</v>
      </c>
      <c r="J34" s="22">
        <f t="shared" si="8"/>
        <v>4000</v>
      </c>
    </row>
    <row r="35" spans="1:10">
      <c r="A35" s="15">
        <v>45968</v>
      </c>
      <c r="B35" s="37" t="s">
        <v>36</v>
      </c>
      <c r="C35" s="37" t="s">
        <v>14</v>
      </c>
      <c r="D35" s="37">
        <v>100</v>
      </c>
      <c r="E35" s="38">
        <v>4008</v>
      </c>
      <c r="F35" s="38">
        <v>3985</v>
      </c>
      <c r="G35" s="37"/>
      <c r="H35" s="22">
        <f t="shared" si="6"/>
        <v>2300</v>
      </c>
      <c r="I35" s="22">
        <f t="shared" si="7"/>
        <v>0</v>
      </c>
      <c r="J35" s="22">
        <f t="shared" si="8"/>
        <v>2300</v>
      </c>
    </row>
    <row r="36" spans="1:10">
      <c r="A36" s="15">
        <v>45967</v>
      </c>
      <c r="B36" s="37" t="s">
        <v>36</v>
      </c>
      <c r="C36" s="37" t="s">
        <v>17</v>
      </c>
      <c r="D36" s="37">
        <v>100</v>
      </c>
      <c r="E36" s="38">
        <v>4008</v>
      </c>
      <c r="F36" s="38">
        <v>3978</v>
      </c>
      <c r="G36" s="37"/>
      <c r="H36" s="22">
        <f t="shared" si="6"/>
        <v>-3000</v>
      </c>
      <c r="I36" s="22">
        <f t="shared" si="7"/>
        <v>0</v>
      </c>
      <c r="J36" s="22">
        <f t="shared" si="8"/>
        <v>-3000</v>
      </c>
    </row>
    <row r="37" spans="1:10">
      <c r="A37" s="15">
        <v>45967</v>
      </c>
      <c r="B37" s="37" t="s">
        <v>36</v>
      </c>
      <c r="C37" s="37" t="s">
        <v>14</v>
      </c>
      <c r="D37" s="37">
        <v>100</v>
      </c>
      <c r="E37" s="38">
        <v>3986</v>
      </c>
      <c r="F37" s="38">
        <v>4011</v>
      </c>
      <c r="G37" s="37"/>
      <c r="H37" s="22">
        <f t="shared" si="6"/>
        <v>-2500</v>
      </c>
      <c r="I37" s="22">
        <f t="shared" si="7"/>
        <v>0</v>
      </c>
      <c r="J37" s="22">
        <f t="shared" si="8"/>
        <v>-2500</v>
      </c>
    </row>
    <row r="38" spans="1:10">
      <c r="A38" s="15">
        <v>45966</v>
      </c>
      <c r="B38" s="37" t="s">
        <v>36</v>
      </c>
      <c r="C38" s="37" t="s">
        <v>14</v>
      </c>
      <c r="D38" s="37">
        <v>100</v>
      </c>
      <c r="E38" s="38">
        <v>3980</v>
      </c>
      <c r="F38" s="38">
        <v>3958</v>
      </c>
      <c r="G38" s="37"/>
      <c r="H38" s="22">
        <f t="shared" si="6"/>
        <v>2200</v>
      </c>
      <c r="I38" s="22">
        <f t="shared" si="7"/>
        <v>0</v>
      </c>
      <c r="J38" s="22">
        <f t="shared" si="8"/>
        <v>2200</v>
      </c>
    </row>
    <row r="39" spans="1:10">
      <c r="A39" s="15">
        <v>45965</v>
      </c>
      <c r="B39" s="37" t="s">
        <v>36</v>
      </c>
      <c r="C39" s="37" t="s">
        <v>14</v>
      </c>
      <c r="D39" s="37">
        <v>100</v>
      </c>
      <c r="E39" s="38">
        <v>3990</v>
      </c>
      <c r="F39" s="38">
        <v>3970</v>
      </c>
      <c r="G39" s="37">
        <v>3950</v>
      </c>
      <c r="H39" s="22">
        <f t="shared" si="6"/>
        <v>2000</v>
      </c>
      <c r="I39" s="22">
        <f t="shared" si="7"/>
        <v>2000</v>
      </c>
      <c r="J39" s="22">
        <f t="shared" si="8"/>
        <v>4000</v>
      </c>
    </row>
    <row r="40" spans="1:10">
      <c r="A40" s="15">
        <v>45964</v>
      </c>
      <c r="B40" s="37" t="s">
        <v>36</v>
      </c>
      <c r="C40" s="37" t="s">
        <v>14</v>
      </c>
      <c r="D40" s="37">
        <v>100</v>
      </c>
      <c r="E40" s="38">
        <v>4021</v>
      </c>
      <c r="F40" s="38">
        <v>3995</v>
      </c>
      <c r="G40" s="37"/>
      <c r="H40" s="22">
        <f t="shared" si="6"/>
        <v>2600</v>
      </c>
      <c r="I40" s="22">
        <f t="shared" si="7"/>
        <v>0</v>
      </c>
      <c r="J40" s="22">
        <f t="shared" si="8"/>
        <v>2600</v>
      </c>
    </row>
    <row r="41" spans="1:10">
      <c r="A41" s="15"/>
      <c r="B41" s="37"/>
      <c r="C41" s="37"/>
      <c r="D41" s="37"/>
      <c r="E41" s="38"/>
      <c r="F41" s="38"/>
      <c r="G41" s="37"/>
    </row>
    <row r="42" spans="1:10">
      <c r="A42" s="15">
        <v>45961</v>
      </c>
      <c r="B42" s="37" t="s">
        <v>36</v>
      </c>
      <c r="C42" s="37" t="s">
        <v>17</v>
      </c>
      <c r="D42" s="37">
        <v>100</v>
      </c>
      <c r="E42" s="38">
        <v>4005</v>
      </c>
      <c r="F42" s="38">
        <v>4035</v>
      </c>
      <c r="G42" s="37"/>
      <c r="H42" s="22">
        <f t="shared" ref="H42:H59" si="9">(IF(C42="SHORT",E42-F42,IF(C42="LONG",F42-E42)))*D42</f>
        <v>3000</v>
      </c>
      <c r="I42" s="22">
        <f t="shared" ref="I42:I59" si="10">(IF(C42="SHORT",IF(G42="",0,F42-G42),IF(C42="LONG",IF(G42="",0,G42-F42))))*D42</f>
        <v>0</v>
      </c>
      <c r="J42" s="22">
        <f t="shared" ref="J42:J59" si="11">H42+I42+L42</f>
        <v>3000</v>
      </c>
    </row>
    <row r="43" spans="1:10">
      <c r="A43" s="15">
        <v>45961</v>
      </c>
      <c r="B43" s="37" t="s">
        <v>36</v>
      </c>
      <c r="C43" s="37" t="s">
        <v>14</v>
      </c>
      <c r="D43" s="37">
        <v>100</v>
      </c>
      <c r="E43" s="38">
        <v>4008</v>
      </c>
      <c r="F43" s="38">
        <v>3988</v>
      </c>
      <c r="G43" s="37">
        <v>3973</v>
      </c>
      <c r="H43" s="22">
        <f t="shared" si="9"/>
        <v>2000</v>
      </c>
      <c r="I43" s="22">
        <f t="shared" si="10"/>
        <v>1500</v>
      </c>
      <c r="J43" s="22">
        <f t="shared" si="11"/>
        <v>3500</v>
      </c>
    </row>
    <row r="44" spans="1:10">
      <c r="A44" s="15">
        <v>45960</v>
      </c>
      <c r="B44" s="37" t="s">
        <v>36</v>
      </c>
      <c r="C44" s="37" t="s">
        <v>17</v>
      </c>
      <c r="D44" s="37">
        <v>100</v>
      </c>
      <c r="E44" s="38">
        <v>3955</v>
      </c>
      <c r="F44" s="38">
        <v>3975</v>
      </c>
      <c r="G44" s="37">
        <v>3995</v>
      </c>
      <c r="H44" s="22">
        <f t="shared" si="9"/>
        <v>2000</v>
      </c>
      <c r="I44" s="22">
        <f t="shared" si="10"/>
        <v>2000</v>
      </c>
      <c r="J44" s="22">
        <f t="shared" si="11"/>
        <v>4000</v>
      </c>
    </row>
    <row r="45" spans="1:10">
      <c r="A45" s="15">
        <v>45960</v>
      </c>
      <c r="B45" s="37" t="s">
        <v>36</v>
      </c>
      <c r="C45" s="37" t="s">
        <v>17</v>
      </c>
      <c r="D45" s="37">
        <v>100</v>
      </c>
      <c r="E45" s="38">
        <v>3951</v>
      </c>
      <c r="F45" s="38">
        <v>3971</v>
      </c>
      <c r="G45" s="37">
        <v>3991</v>
      </c>
      <c r="H45" s="22">
        <f t="shared" si="9"/>
        <v>2000</v>
      </c>
      <c r="I45" s="22">
        <f t="shared" si="10"/>
        <v>2000</v>
      </c>
      <c r="J45" s="22">
        <f t="shared" si="11"/>
        <v>4000</v>
      </c>
    </row>
    <row r="46" spans="1:10">
      <c r="A46" s="15">
        <v>45958</v>
      </c>
      <c r="B46" s="37" t="s">
        <v>36</v>
      </c>
      <c r="C46" s="37" t="s">
        <v>17</v>
      </c>
      <c r="D46" s="37">
        <v>100</v>
      </c>
      <c r="E46" s="38">
        <v>3912</v>
      </c>
      <c r="F46" s="38">
        <v>3932</v>
      </c>
      <c r="G46" s="37">
        <v>3952</v>
      </c>
      <c r="H46" s="22">
        <f t="shared" si="9"/>
        <v>2000</v>
      </c>
      <c r="I46" s="22">
        <f t="shared" si="10"/>
        <v>2000</v>
      </c>
      <c r="J46" s="22">
        <f t="shared" si="11"/>
        <v>4000</v>
      </c>
    </row>
    <row r="47" spans="1:10">
      <c r="A47" s="15">
        <v>45957</v>
      </c>
      <c r="B47" s="37" t="s">
        <v>36</v>
      </c>
      <c r="C47" s="37" t="s">
        <v>17</v>
      </c>
      <c r="D47" s="37">
        <v>100</v>
      </c>
      <c r="E47" s="38">
        <v>4070</v>
      </c>
      <c r="F47" s="38">
        <v>4085</v>
      </c>
      <c r="G47" s="37"/>
      <c r="H47" s="22">
        <f t="shared" si="9"/>
        <v>1500</v>
      </c>
      <c r="I47" s="22">
        <f t="shared" si="10"/>
        <v>0</v>
      </c>
      <c r="J47" s="22">
        <f t="shared" si="11"/>
        <v>1500</v>
      </c>
    </row>
    <row r="48" spans="1:10">
      <c r="A48" s="15">
        <v>45954</v>
      </c>
      <c r="B48" s="37" t="s">
        <v>36</v>
      </c>
      <c r="C48" s="37" t="s">
        <v>17</v>
      </c>
      <c r="D48" s="37">
        <v>100</v>
      </c>
      <c r="E48" s="38">
        <v>4085</v>
      </c>
      <c r="F48" s="38">
        <v>4049</v>
      </c>
      <c r="G48" s="37"/>
      <c r="H48" s="22">
        <f t="shared" si="9"/>
        <v>-3600</v>
      </c>
      <c r="I48" s="22">
        <f t="shared" si="10"/>
        <v>0</v>
      </c>
      <c r="J48" s="22">
        <f t="shared" si="11"/>
        <v>-3600</v>
      </c>
    </row>
    <row r="49" spans="1:10">
      <c r="A49" s="15">
        <v>45953</v>
      </c>
      <c r="B49" s="37" t="s">
        <v>36</v>
      </c>
      <c r="C49" s="37" t="s">
        <v>17</v>
      </c>
      <c r="D49" s="37">
        <v>100</v>
      </c>
      <c r="E49" s="38">
        <v>4115</v>
      </c>
      <c r="F49" s="38">
        <v>4137</v>
      </c>
      <c r="G49" s="37"/>
      <c r="H49" s="22">
        <f t="shared" si="9"/>
        <v>2200</v>
      </c>
      <c r="I49" s="22">
        <f t="shared" si="10"/>
        <v>0</v>
      </c>
      <c r="J49" s="22">
        <f t="shared" si="11"/>
        <v>2200</v>
      </c>
    </row>
    <row r="50" spans="1:10">
      <c r="A50" s="15">
        <v>45952</v>
      </c>
      <c r="B50" s="37" t="s">
        <v>36</v>
      </c>
      <c r="C50" s="37" t="s">
        <v>17</v>
      </c>
      <c r="D50" s="37">
        <v>100</v>
      </c>
      <c r="E50" s="38">
        <v>4045</v>
      </c>
      <c r="F50" s="38">
        <v>4161</v>
      </c>
      <c r="G50" s="37"/>
      <c r="H50" s="22">
        <f t="shared" si="9"/>
        <v>11600</v>
      </c>
      <c r="I50" s="22">
        <f t="shared" si="10"/>
        <v>0</v>
      </c>
      <c r="J50" s="22">
        <f t="shared" si="11"/>
        <v>11600</v>
      </c>
    </row>
    <row r="51" spans="1:10">
      <c r="A51" s="15">
        <v>45952</v>
      </c>
      <c r="B51" s="37" t="s">
        <v>36</v>
      </c>
      <c r="C51" s="37" t="s">
        <v>17</v>
      </c>
      <c r="D51" s="37">
        <v>100</v>
      </c>
      <c r="E51" s="38">
        <v>4073</v>
      </c>
      <c r="F51" s="38">
        <v>4053</v>
      </c>
      <c r="G51" s="37"/>
      <c r="H51" s="22">
        <f t="shared" si="9"/>
        <v>-2000</v>
      </c>
      <c r="I51" s="22">
        <f t="shared" si="10"/>
        <v>0</v>
      </c>
      <c r="J51" s="22">
        <f t="shared" si="11"/>
        <v>-2000</v>
      </c>
    </row>
    <row r="52" spans="1:10">
      <c r="A52" s="15">
        <v>45952</v>
      </c>
      <c r="B52" s="37" t="s">
        <v>36</v>
      </c>
      <c r="C52" s="37" t="s">
        <v>17</v>
      </c>
      <c r="D52" s="37">
        <v>100</v>
      </c>
      <c r="E52" s="38">
        <v>4080</v>
      </c>
      <c r="F52" s="38">
        <v>4101</v>
      </c>
      <c r="G52" s="37"/>
      <c r="H52" s="22">
        <f t="shared" si="9"/>
        <v>2100</v>
      </c>
      <c r="I52" s="22">
        <f t="shared" si="10"/>
        <v>0</v>
      </c>
      <c r="J52" s="22">
        <f t="shared" si="11"/>
        <v>2100</v>
      </c>
    </row>
    <row r="53" spans="1:10">
      <c r="A53" s="15">
        <v>45952</v>
      </c>
      <c r="B53" s="37" t="s">
        <v>36</v>
      </c>
      <c r="C53" s="37" t="s">
        <v>17</v>
      </c>
      <c r="D53" s="37">
        <v>100</v>
      </c>
      <c r="E53" s="38">
        <v>4085</v>
      </c>
      <c r="F53" s="38">
        <v>4114</v>
      </c>
      <c r="G53" s="37"/>
      <c r="H53" s="22">
        <f t="shared" si="9"/>
        <v>2900</v>
      </c>
      <c r="I53" s="22">
        <f t="shared" si="10"/>
        <v>0</v>
      </c>
      <c r="J53" s="22">
        <f t="shared" si="11"/>
        <v>2900</v>
      </c>
    </row>
    <row r="54" spans="1:10">
      <c r="A54" s="15">
        <v>45947</v>
      </c>
      <c r="B54" s="37" t="s">
        <v>37</v>
      </c>
      <c r="C54" s="37" t="s">
        <v>17</v>
      </c>
      <c r="D54" s="37">
        <v>5000</v>
      </c>
      <c r="E54" s="38">
        <v>53.3</v>
      </c>
      <c r="F54" s="38">
        <v>53.8</v>
      </c>
      <c r="G54" s="37"/>
      <c r="H54" s="22">
        <f t="shared" si="9"/>
        <v>2500</v>
      </c>
      <c r="I54" s="22">
        <f t="shared" si="10"/>
        <v>0</v>
      </c>
      <c r="J54" s="22">
        <f t="shared" si="11"/>
        <v>2500</v>
      </c>
    </row>
    <row r="55" spans="1:10">
      <c r="A55" s="15">
        <v>45947</v>
      </c>
      <c r="B55" s="37" t="s">
        <v>36</v>
      </c>
      <c r="C55" s="37" t="s">
        <v>14</v>
      </c>
      <c r="D55" s="37">
        <v>100</v>
      </c>
      <c r="E55" s="38">
        <v>4365</v>
      </c>
      <c r="F55" s="38">
        <v>4345</v>
      </c>
      <c r="G55" s="37">
        <v>4325</v>
      </c>
      <c r="H55" s="22">
        <f t="shared" si="9"/>
        <v>2000</v>
      </c>
      <c r="I55" s="22">
        <f t="shared" si="10"/>
        <v>2000</v>
      </c>
      <c r="J55" s="22">
        <f t="shared" si="11"/>
        <v>4000</v>
      </c>
    </row>
    <row r="56" spans="1:10">
      <c r="A56" s="15">
        <v>45946</v>
      </c>
      <c r="B56" s="37" t="s">
        <v>36</v>
      </c>
      <c r="C56" s="37" t="s">
        <v>14</v>
      </c>
      <c r="D56" s="37">
        <v>100</v>
      </c>
      <c r="E56" s="38">
        <v>4242</v>
      </c>
      <c r="F56" s="38">
        <v>4222</v>
      </c>
      <c r="G56" s="37">
        <v>4204</v>
      </c>
      <c r="H56" s="22">
        <f t="shared" si="9"/>
        <v>2000</v>
      </c>
      <c r="I56" s="22">
        <f t="shared" si="10"/>
        <v>1800</v>
      </c>
      <c r="J56" s="22">
        <f t="shared" si="11"/>
        <v>3800</v>
      </c>
    </row>
    <row r="57" spans="1:10">
      <c r="A57" s="15">
        <v>45946</v>
      </c>
      <c r="B57" s="37" t="s">
        <v>36</v>
      </c>
      <c r="C57" s="37" t="s">
        <v>14</v>
      </c>
      <c r="D57" s="37">
        <v>100</v>
      </c>
      <c r="E57" s="38">
        <v>4225</v>
      </c>
      <c r="F57" s="38">
        <v>4205</v>
      </c>
      <c r="G57" s="37"/>
      <c r="H57" s="22">
        <f t="shared" si="9"/>
        <v>2000</v>
      </c>
      <c r="I57" s="22">
        <f t="shared" si="10"/>
        <v>0</v>
      </c>
      <c r="J57" s="22">
        <f t="shared" si="11"/>
        <v>2000</v>
      </c>
    </row>
    <row r="58" spans="1:10">
      <c r="A58" s="15">
        <v>45945</v>
      </c>
      <c r="B58" s="37" t="s">
        <v>36</v>
      </c>
      <c r="C58" s="37" t="s">
        <v>17</v>
      </c>
      <c r="D58" s="37">
        <v>100</v>
      </c>
      <c r="E58" s="38">
        <v>4200</v>
      </c>
      <c r="F58" s="38">
        <v>4218</v>
      </c>
      <c r="G58" s="37"/>
      <c r="H58" s="22">
        <f t="shared" si="9"/>
        <v>1800</v>
      </c>
      <c r="I58" s="22">
        <f t="shared" si="10"/>
        <v>0</v>
      </c>
      <c r="J58" s="22">
        <f t="shared" si="11"/>
        <v>1800</v>
      </c>
    </row>
    <row r="59" spans="1:10">
      <c r="A59" s="15">
        <v>45931</v>
      </c>
      <c r="B59" s="37" t="s">
        <v>36</v>
      </c>
      <c r="C59" s="37" t="s">
        <v>14</v>
      </c>
      <c r="D59" s="37">
        <v>100</v>
      </c>
      <c r="E59" s="38">
        <v>3862</v>
      </c>
      <c r="F59" s="38">
        <v>3866</v>
      </c>
      <c r="G59" s="37"/>
      <c r="H59" s="22">
        <f t="shared" si="9"/>
        <v>-400</v>
      </c>
      <c r="I59" s="22">
        <f t="shared" si="10"/>
        <v>0</v>
      </c>
      <c r="J59" s="22">
        <f t="shared" si="11"/>
        <v>-400</v>
      </c>
    </row>
    <row r="60" spans="1:10">
      <c r="A60" s="15"/>
      <c r="B60" s="37"/>
      <c r="C60" s="37"/>
      <c r="D60" s="37"/>
      <c r="E60" s="38"/>
      <c r="F60" s="38"/>
      <c r="G60" s="37"/>
    </row>
    <row r="61" spans="1:10">
      <c r="A61" s="15">
        <v>45930</v>
      </c>
      <c r="B61" s="37" t="s">
        <v>36</v>
      </c>
      <c r="C61" s="37" t="s">
        <v>17</v>
      </c>
      <c r="D61" s="37">
        <v>100</v>
      </c>
      <c r="E61" s="38">
        <v>3800</v>
      </c>
      <c r="F61" s="38">
        <v>3820</v>
      </c>
      <c r="G61" s="37">
        <v>3840</v>
      </c>
      <c r="H61" s="22">
        <f t="shared" ref="H61:H69" si="12">(IF(C61="SHORT",E61-F61,IF(C61="LONG",F61-E61)))*D61</f>
        <v>2000</v>
      </c>
      <c r="I61" s="22">
        <f t="shared" ref="I61:I69" si="13">(IF(C61="SHORT",IF(G61="",0,F61-G61),IF(C61="LONG",IF(G61="",0,G61-F61))))*D61</f>
        <v>2000</v>
      </c>
      <c r="J61" s="22">
        <f t="shared" ref="J61:J69" si="14">H61+I61+L61</f>
        <v>4000</v>
      </c>
    </row>
    <row r="62" spans="1:10">
      <c r="A62" s="15">
        <v>45930</v>
      </c>
      <c r="B62" s="37" t="s">
        <v>37</v>
      </c>
      <c r="C62" s="37" t="s">
        <v>14</v>
      </c>
      <c r="D62" s="37">
        <v>5000</v>
      </c>
      <c r="E62" s="38">
        <v>46.9</v>
      </c>
      <c r="F62" s="38">
        <v>46.4</v>
      </c>
      <c r="G62" s="37">
        <v>45.9</v>
      </c>
      <c r="H62" s="22">
        <f t="shared" si="12"/>
        <v>2500</v>
      </c>
      <c r="I62" s="22">
        <f t="shared" si="13"/>
        <v>2500</v>
      </c>
      <c r="J62" s="22">
        <f t="shared" si="14"/>
        <v>5000</v>
      </c>
    </row>
    <row r="63" spans="1:10">
      <c r="A63" s="15">
        <v>45930</v>
      </c>
      <c r="B63" s="37" t="s">
        <v>36</v>
      </c>
      <c r="C63" s="37" t="s">
        <v>14</v>
      </c>
      <c r="D63" s="37">
        <v>100</v>
      </c>
      <c r="E63" s="38">
        <v>3865</v>
      </c>
      <c r="F63" s="38">
        <v>3845</v>
      </c>
      <c r="G63" s="37">
        <v>3825</v>
      </c>
      <c r="H63" s="22">
        <f t="shared" si="12"/>
        <v>2000</v>
      </c>
      <c r="I63" s="22">
        <f t="shared" si="13"/>
        <v>2000</v>
      </c>
      <c r="J63" s="22">
        <f t="shared" si="14"/>
        <v>4000</v>
      </c>
    </row>
    <row r="64" spans="1:10">
      <c r="A64" s="15">
        <v>45929</v>
      </c>
      <c r="B64" s="37" t="s">
        <v>37</v>
      </c>
      <c r="C64" s="37" t="s">
        <v>17</v>
      </c>
      <c r="D64" s="37">
        <v>5000</v>
      </c>
      <c r="E64" s="38">
        <v>46.75</v>
      </c>
      <c r="F64" s="38">
        <v>47.15</v>
      </c>
      <c r="G64" s="37"/>
      <c r="H64" s="22">
        <f t="shared" si="12"/>
        <v>1999.999999999993</v>
      </c>
      <c r="I64" s="22">
        <f t="shared" si="13"/>
        <v>0</v>
      </c>
      <c r="J64" s="22">
        <f t="shared" si="14"/>
        <v>1999.999999999993</v>
      </c>
    </row>
    <row r="65" spans="1:10">
      <c r="A65" s="15">
        <v>45925</v>
      </c>
      <c r="B65" s="37" t="s">
        <v>36</v>
      </c>
      <c r="C65" s="37" t="s">
        <v>17</v>
      </c>
      <c r="D65" s="37">
        <v>100</v>
      </c>
      <c r="E65" s="38">
        <v>3732</v>
      </c>
      <c r="F65" s="38">
        <v>3758</v>
      </c>
      <c r="G65" s="37"/>
      <c r="H65" s="22">
        <f t="shared" si="12"/>
        <v>2600</v>
      </c>
      <c r="I65" s="22">
        <f t="shared" si="13"/>
        <v>0</v>
      </c>
      <c r="J65" s="22">
        <f t="shared" si="14"/>
        <v>2600</v>
      </c>
    </row>
    <row r="66" spans="1:10">
      <c r="A66" s="15">
        <v>45924</v>
      </c>
      <c r="B66" s="37" t="s">
        <v>36</v>
      </c>
      <c r="C66" s="37" t="s">
        <v>17</v>
      </c>
      <c r="D66" s="37">
        <v>100</v>
      </c>
      <c r="E66" s="38">
        <v>3766</v>
      </c>
      <c r="F66" s="38">
        <v>3779</v>
      </c>
      <c r="G66" s="37"/>
      <c r="H66" s="22">
        <f t="shared" si="12"/>
        <v>1300</v>
      </c>
      <c r="I66" s="22">
        <f t="shared" si="13"/>
        <v>0</v>
      </c>
      <c r="J66" s="22">
        <f t="shared" si="14"/>
        <v>1300</v>
      </c>
    </row>
    <row r="67" spans="1:10">
      <c r="A67" s="15">
        <v>45908</v>
      </c>
      <c r="B67" s="37" t="s">
        <v>36</v>
      </c>
      <c r="C67" s="37" t="s">
        <v>14</v>
      </c>
      <c r="D67" s="37">
        <v>100</v>
      </c>
      <c r="E67" s="38">
        <v>3584</v>
      </c>
      <c r="F67" s="38">
        <v>3607</v>
      </c>
      <c r="G67" s="37"/>
      <c r="H67" s="22">
        <f t="shared" si="12"/>
        <v>-2300</v>
      </c>
      <c r="I67" s="22">
        <f t="shared" si="13"/>
        <v>0</v>
      </c>
      <c r="J67" s="22">
        <f t="shared" si="14"/>
        <v>-2300</v>
      </c>
    </row>
    <row r="68" spans="1:10">
      <c r="A68" s="15">
        <v>45908</v>
      </c>
      <c r="B68" s="37" t="s">
        <v>36</v>
      </c>
      <c r="C68" s="37" t="s">
        <v>14</v>
      </c>
      <c r="D68" s="37">
        <v>100</v>
      </c>
      <c r="E68" s="38">
        <v>3584</v>
      </c>
      <c r="F68" s="38">
        <v>3574</v>
      </c>
      <c r="G68" s="37">
        <v>3564</v>
      </c>
      <c r="H68" s="22">
        <f t="shared" si="12"/>
        <v>1000</v>
      </c>
      <c r="I68" s="22">
        <f t="shared" si="13"/>
        <v>1000</v>
      </c>
      <c r="J68" s="22">
        <f t="shared" si="14"/>
        <v>2000</v>
      </c>
    </row>
    <row r="69" spans="1:10">
      <c r="A69" s="15">
        <v>45904</v>
      </c>
      <c r="B69" s="37" t="s">
        <v>36</v>
      </c>
      <c r="C69" s="37" t="s">
        <v>14</v>
      </c>
      <c r="D69" s="37">
        <v>100</v>
      </c>
      <c r="E69" s="38">
        <v>3548</v>
      </c>
      <c r="F69" s="38">
        <v>3563</v>
      </c>
      <c r="G69" s="37"/>
      <c r="H69" s="22">
        <f t="shared" si="12"/>
        <v>-1500</v>
      </c>
      <c r="I69" s="22">
        <f t="shared" si="13"/>
        <v>0</v>
      </c>
      <c r="J69" s="22">
        <f t="shared" si="14"/>
        <v>-1500</v>
      </c>
    </row>
    <row r="70" spans="1:10">
      <c r="A70" s="15"/>
      <c r="B70" s="37"/>
      <c r="C70" s="37"/>
      <c r="D70" s="37"/>
      <c r="E70" s="38"/>
      <c r="F70" s="38"/>
      <c r="G70" s="37"/>
      <c r="H70" s="22"/>
      <c r="I70" s="22"/>
      <c r="J70" s="22"/>
    </row>
    <row r="71" spans="1:10">
      <c r="A71" s="15">
        <v>45898</v>
      </c>
      <c r="B71" s="37" t="s">
        <v>36</v>
      </c>
      <c r="C71" s="37" t="s">
        <v>14</v>
      </c>
      <c r="D71" s="37">
        <v>100</v>
      </c>
      <c r="E71" s="38">
        <v>3411</v>
      </c>
      <c r="F71" s="38">
        <v>3435</v>
      </c>
      <c r="G71" s="37"/>
      <c r="H71" s="22">
        <f>(IF(C71="SHORT",E71-F71,IF(C71="LONG",F71-E71)))*D71</f>
        <v>-2400</v>
      </c>
      <c r="I71" s="22">
        <f>(IF(C71="SHORT",IF(G71="",0,F71-G71),IF(C71="LONG",IF(G71="",0,G71-F71))))*D71</f>
        <v>0</v>
      </c>
      <c r="J71" s="22">
        <f>H71+I71+L71</f>
        <v>-2400</v>
      </c>
    </row>
    <row r="72" spans="1:10">
      <c r="A72" s="15">
        <v>45897</v>
      </c>
      <c r="B72" s="37" t="s">
        <v>36</v>
      </c>
      <c r="C72" s="37" t="s">
        <v>14</v>
      </c>
      <c r="D72" s="37">
        <v>100</v>
      </c>
      <c r="E72" s="38">
        <v>3398</v>
      </c>
      <c r="F72" s="38">
        <v>3414</v>
      </c>
      <c r="G72" s="37"/>
      <c r="H72" s="22">
        <f>(IF(C72="SHORT",E72-F72,IF(C72="LONG",F72-E72)))*D72</f>
        <v>-1600</v>
      </c>
      <c r="I72" s="22">
        <f>(IF(C72="SHORT",IF(G72="",0,F72-G72),IF(C72="LONG",IF(G72="",0,G72-F72))))*D72</f>
        <v>0</v>
      </c>
      <c r="J72" s="22">
        <f>H72+I72+L72</f>
        <v>-1600</v>
      </c>
    </row>
    <row r="73" spans="1:10">
      <c r="A73" s="15">
        <v>45896</v>
      </c>
      <c r="B73" s="37" t="s">
        <v>36</v>
      </c>
      <c r="C73" s="37" t="s">
        <v>14</v>
      </c>
      <c r="D73" s="37">
        <v>100</v>
      </c>
      <c r="E73" s="38">
        <v>3382</v>
      </c>
      <c r="F73" s="38">
        <v>3399</v>
      </c>
      <c r="G73" s="37"/>
      <c r="H73" s="22">
        <f>(IF(C73="SHORT",E73-F73,IF(C73="LONG",F73-E73)))*D73</f>
        <v>-1700</v>
      </c>
      <c r="I73" s="22">
        <f>(IF(C73="SHORT",IF(G73="",0,F73-G73),IF(C73="LONG",IF(G73="",0,G73-F73))))*D73</f>
        <v>0</v>
      </c>
      <c r="J73" s="22">
        <f>H73+I73+L73</f>
        <v>-1700</v>
      </c>
    </row>
    <row r="74" spans="1:10">
      <c r="A74" s="15">
        <v>45895</v>
      </c>
      <c r="B74" s="37" t="s">
        <v>36</v>
      </c>
      <c r="C74" s="37" t="s">
        <v>14</v>
      </c>
      <c r="D74" s="37">
        <v>100</v>
      </c>
      <c r="E74" s="38">
        <v>3379</v>
      </c>
      <c r="F74" s="38">
        <v>3367.5</v>
      </c>
      <c r="G74" s="37"/>
      <c r="H74" s="22">
        <f>(IF(C74="SHORT",E74-F74,IF(C74="LONG",F74-E74)))*D74</f>
        <v>1150</v>
      </c>
      <c r="I74" s="22">
        <f>(IF(C74="SHORT",IF(G74="",0,F74-G74),IF(C74="LONG",IF(G74="",0,G74-F74))))*D74</f>
        <v>0</v>
      </c>
      <c r="J74" s="22">
        <f>H74+I74+L74</f>
        <v>1150</v>
      </c>
    </row>
    <row r="75" spans="1:10">
      <c r="A75" s="15">
        <v>45894</v>
      </c>
      <c r="B75" s="37" t="s">
        <v>36</v>
      </c>
      <c r="C75" s="37" t="s">
        <v>14</v>
      </c>
      <c r="D75" s="37">
        <v>100</v>
      </c>
      <c r="E75" s="38">
        <v>3369</v>
      </c>
      <c r="F75" s="38">
        <v>3359</v>
      </c>
      <c r="G75" s="37">
        <v>3352</v>
      </c>
      <c r="H75" s="22">
        <f>(IF(C75="SHORT",E75-F75,IF(C75="LONG",F75-E75)))*D75</f>
        <v>1000</v>
      </c>
      <c r="I75" s="22">
        <f>(IF(C75="SHORT",IF(G75="",0,F75-G75),IF(C75="LONG",IF(G75="",0,G75-F75))))*D75</f>
        <v>700</v>
      </c>
      <c r="J75" s="22">
        <f>H75+I75+L75</f>
        <v>1700</v>
      </c>
    </row>
    <row r="76" spans="1:10">
      <c r="A76" s="15">
        <v>45891</v>
      </c>
      <c r="B76" s="37" t="s">
        <v>36</v>
      </c>
      <c r="C76" s="37" t="s">
        <v>14</v>
      </c>
      <c r="D76" s="37">
        <v>100</v>
      </c>
      <c r="E76" s="38">
        <v>3332</v>
      </c>
      <c r="F76" s="38">
        <v>3321.6</v>
      </c>
      <c r="G76" s="37"/>
      <c r="H76" s="22">
        <f t="shared" ref="H76:H88" si="15">(IF(C76="SHORT",E76-F76,IF(C76="LONG",F76-E76)))*D76</f>
        <v>1040.0000000000091</v>
      </c>
      <c r="I76" s="22">
        <f t="shared" ref="I76:I88" si="16">(IF(C76="SHORT",IF(G76="",0,F76-G76),IF(C76="LONG",IF(G76="",0,G76-F76))))*D76</f>
        <v>0</v>
      </c>
      <c r="J76" s="22">
        <f t="shared" ref="J76:J88" si="17">H76+I76+L76</f>
        <v>1040.0000000000091</v>
      </c>
    </row>
    <row r="77" spans="1:10">
      <c r="A77" s="15">
        <v>45890</v>
      </c>
      <c r="B77" s="37" t="s">
        <v>36</v>
      </c>
      <c r="C77" s="37" t="s">
        <v>14</v>
      </c>
      <c r="D77" s="37">
        <v>100</v>
      </c>
      <c r="E77" s="38">
        <v>3342</v>
      </c>
      <c r="F77" s="38">
        <v>3332</v>
      </c>
      <c r="G77" s="37">
        <v>3326</v>
      </c>
      <c r="H77" s="22">
        <f t="shared" si="15"/>
        <v>1000</v>
      </c>
      <c r="I77" s="22">
        <f t="shared" si="16"/>
        <v>600</v>
      </c>
      <c r="J77" s="22">
        <f t="shared" si="17"/>
        <v>1600</v>
      </c>
    </row>
    <row r="78" spans="1:10">
      <c r="A78" s="15">
        <v>45889</v>
      </c>
      <c r="B78" s="37" t="s">
        <v>36</v>
      </c>
      <c r="C78" s="37" t="s">
        <v>17</v>
      </c>
      <c r="D78" s="37">
        <v>100</v>
      </c>
      <c r="E78" s="38">
        <v>3318</v>
      </c>
      <c r="F78" s="38">
        <v>3330</v>
      </c>
      <c r="G78" s="37">
        <v>3342</v>
      </c>
      <c r="H78" s="22">
        <f t="shared" si="15"/>
        <v>1200</v>
      </c>
      <c r="I78" s="22">
        <f t="shared" si="16"/>
        <v>1200</v>
      </c>
      <c r="J78" s="22">
        <f t="shared" si="17"/>
        <v>2400</v>
      </c>
    </row>
    <row r="79" spans="1:10">
      <c r="A79" s="15">
        <v>45888</v>
      </c>
      <c r="B79" s="37" t="s">
        <v>36</v>
      </c>
      <c r="C79" s="37" t="s">
        <v>17</v>
      </c>
      <c r="D79" s="37">
        <v>100</v>
      </c>
      <c r="E79" s="38">
        <v>3336</v>
      </c>
      <c r="F79" s="38">
        <v>3325</v>
      </c>
      <c r="G79" s="37"/>
      <c r="H79" s="22">
        <f t="shared" si="15"/>
        <v>-1100</v>
      </c>
      <c r="I79" s="22">
        <f t="shared" si="16"/>
        <v>0</v>
      </c>
      <c r="J79" s="22">
        <f t="shared" si="17"/>
        <v>-1100</v>
      </c>
    </row>
    <row r="80" spans="1:10">
      <c r="A80" s="15">
        <v>45884</v>
      </c>
      <c r="B80" s="37" t="s">
        <v>36</v>
      </c>
      <c r="C80" s="37" t="s">
        <v>17</v>
      </c>
      <c r="D80" s="37">
        <v>100</v>
      </c>
      <c r="E80" s="38">
        <v>3343</v>
      </c>
      <c r="F80" s="38">
        <v>3324</v>
      </c>
      <c r="G80" s="37"/>
      <c r="H80" s="22">
        <f t="shared" si="15"/>
        <v>-1900</v>
      </c>
      <c r="I80" s="22">
        <f t="shared" si="16"/>
        <v>0</v>
      </c>
      <c r="J80" s="22">
        <f t="shared" si="17"/>
        <v>-1900</v>
      </c>
    </row>
    <row r="81" spans="1:10">
      <c r="A81" s="15">
        <v>45883</v>
      </c>
      <c r="B81" s="37" t="s">
        <v>36</v>
      </c>
      <c r="C81" s="37" t="s">
        <v>14</v>
      </c>
      <c r="D81" s="37">
        <v>100</v>
      </c>
      <c r="E81" s="38">
        <v>3363</v>
      </c>
      <c r="F81" s="38">
        <v>3351</v>
      </c>
      <c r="G81" s="37">
        <v>3331</v>
      </c>
      <c r="H81" s="22">
        <f t="shared" si="15"/>
        <v>1200</v>
      </c>
      <c r="I81" s="22">
        <f t="shared" si="16"/>
        <v>2000</v>
      </c>
      <c r="J81" s="22">
        <f t="shared" si="17"/>
        <v>3200</v>
      </c>
    </row>
    <row r="82" spans="1:10">
      <c r="A82" s="15">
        <v>45881</v>
      </c>
      <c r="B82" s="37" t="s">
        <v>36</v>
      </c>
      <c r="C82" s="37" t="s">
        <v>14</v>
      </c>
      <c r="D82" s="37">
        <v>100</v>
      </c>
      <c r="E82" s="38">
        <v>3358</v>
      </c>
      <c r="F82" s="38">
        <v>3355</v>
      </c>
      <c r="G82" s="37">
        <v>3332</v>
      </c>
      <c r="H82" s="22">
        <f t="shared" si="15"/>
        <v>300</v>
      </c>
      <c r="I82" s="22">
        <f t="shared" si="16"/>
        <v>2300</v>
      </c>
      <c r="J82" s="22">
        <f t="shared" si="17"/>
        <v>2600</v>
      </c>
    </row>
    <row r="83" spans="1:10">
      <c r="A83" s="15">
        <v>45877</v>
      </c>
      <c r="B83" s="37" t="s">
        <v>36</v>
      </c>
      <c r="C83" s="37" t="s">
        <v>17</v>
      </c>
      <c r="D83" s="37">
        <v>100</v>
      </c>
      <c r="E83" s="38">
        <v>3398</v>
      </c>
      <c r="F83" s="38">
        <v>3383</v>
      </c>
      <c r="G83" s="37"/>
      <c r="H83" s="22">
        <f t="shared" si="15"/>
        <v>-1500</v>
      </c>
      <c r="I83" s="22">
        <f t="shared" si="16"/>
        <v>0</v>
      </c>
      <c r="J83" s="22">
        <f t="shared" si="17"/>
        <v>-1500</v>
      </c>
    </row>
    <row r="84" spans="1:10">
      <c r="A84" s="15">
        <v>45876</v>
      </c>
      <c r="B84" s="37" t="s">
        <v>36</v>
      </c>
      <c r="C84" s="37" t="s">
        <v>14</v>
      </c>
      <c r="D84" s="37">
        <v>100</v>
      </c>
      <c r="E84" s="38">
        <v>3379</v>
      </c>
      <c r="F84" s="38">
        <v>3372</v>
      </c>
      <c r="G84" s="37"/>
      <c r="H84" s="22">
        <f t="shared" si="15"/>
        <v>700</v>
      </c>
      <c r="I84" s="22">
        <f t="shared" si="16"/>
        <v>0</v>
      </c>
      <c r="J84" s="22">
        <f t="shared" si="17"/>
        <v>700</v>
      </c>
    </row>
    <row r="85" spans="1:10">
      <c r="A85" s="15">
        <v>45875</v>
      </c>
      <c r="B85" s="37" t="s">
        <v>36</v>
      </c>
      <c r="C85" s="37" t="s">
        <v>14</v>
      </c>
      <c r="D85" s="37">
        <v>100</v>
      </c>
      <c r="E85" s="38">
        <v>3374</v>
      </c>
      <c r="F85" s="38">
        <v>3360</v>
      </c>
      <c r="G85" s="37"/>
      <c r="H85" s="22">
        <f t="shared" si="15"/>
        <v>1400</v>
      </c>
      <c r="I85" s="22">
        <f t="shared" si="16"/>
        <v>0</v>
      </c>
      <c r="J85" s="22">
        <f t="shared" si="17"/>
        <v>1400</v>
      </c>
    </row>
    <row r="86" spans="1:10">
      <c r="A86" s="15">
        <v>45874</v>
      </c>
      <c r="B86" s="37" t="s">
        <v>36</v>
      </c>
      <c r="C86" s="37" t="s">
        <v>14</v>
      </c>
      <c r="D86" s="37">
        <v>100</v>
      </c>
      <c r="E86" s="38">
        <v>3370</v>
      </c>
      <c r="F86" s="38">
        <v>3360</v>
      </c>
      <c r="G86" s="37">
        <v>3350.5</v>
      </c>
      <c r="H86" s="22">
        <f t="shared" si="15"/>
        <v>1000</v>
      </c>
      <c r="I86" s="22">
        <f t="shared" si="16"/>
        <v>950</v>
      </c>
      <c r="J86" s="22">
        <f t="shared" si="17"/>
        <v>1950</v>
      </c>
    </row>
    <row r="87" spans="1:10">
      <c r="A87" s="15">
        <v>45873</v>
      </c>
      <c r="B87" s="37" t="s">
        <v>36</v>
      </c>
      <c r="C87" s="37" t="s">
        <v>17</v>
      </c>
      <c r="D87" s="37">
        <v>100</v>
      </c>
      <c r="E87" s="38">
        <v>3348</v>
      </c>
      <c r="F87" s="38">
        <v>3360</v>
      </c>
      <c r="G87" s="37">
        <v>3370</v>
      </c>
      <c r="H87" s="22">
        <f t="shared" si="15"/>
        <v>1200</v>
      </c>
      <c r="I87" s="22">
        <f t="shared" si="16"/>
        <v>1000</v>
      </c>
      <c r="J87" s="22">
        <f t="shared" si="17"/>
        <v>2200</v>
      </c>
    </row>
    <row r="88" spans="1:10">
      <c r="A88" s="15">
        <v>45870</v>
      </c>
      <c r="B88" s="37" t="s">
        <v>36</v>
      </c>
      <c r="C88" s="37" t="s">
        <v>17</v>
      </c>
      <c r="D88" s="37">
        <v>100</v>
      </c>
      <c r="E88" s="38">
        <v>3288</v>
      </c>
      <c r="F88" s="38">
        <v>3300</v>
      </c>
      <c r="G88" s="37">
        <v>3315</v>
      </c>
      <c r="H88" s="22">
        <f t="shared" si="15"/>
        <v>1200</v>
      </c>
      <c r="I88" s="22">
        <f t="shared" si="16"/>
        <v>1500</v>
      </c>
      <c r="J88" s="22">
        <f t="shared" si="17"/>
        <v>2700</v>
      </c>
    </row>
    <row r="89" spans="1:10">
      <c r="A89" s="15"/>
      <c r="B89" s="37"/>
      <c r="C89" s="37"/>
      <c r="D89" s="37"/>
      <c r="E89" s="38"/>
      <c r="F89" s="38"/>
      <c r="G89" s="37"/>
    </row>
    <row r="90" spans="1:10">
      <c r="A90" s="15">
        <v>45869</v>
      </c>
      <c r="B90" s="37" t="s">
        <v>36</v>
      </c>
      <c r="C90" s="37" t="s">
        <v>17</v>
      </c>
      <c r="D90" s="37">
        <v>100</v>
      </c>
      <c r="E90" s="38">
        <v>3298</v>
      </c>
      <c r="F90" s="38">
        <v>3315</v>
      </c>
      <c r="G90" s="37"/>
      <c r="H90" s="22">
        <f>(IF(C90="SHORT",E90-F90,IF(C90="LONG",F90-E90)))*D90</f>
        <v>1700</v>
      </c>
      <c r="I90" s="22">
        <f>(IF(C90="SHORT",IF(G90="",0,F90-G90),IF(C90="LONG",IF(G90="",0,G90-F90))))*D90</f>
        <v>0</v>
      </c>
      <c r="J90" s="22">
        <f>H90+I90+L90</f>
        <v>1700</v>
      </c>
    </row>
    <row r="91" spans="1:10">
      <c r="A91" s="15">
        <v>45868</v>
      </c>
      <c r="B91" s="37" t="s">
        <v>36</v>
      </c>
      <c r="C91" s="37" t="s">
        <v>17</v>
      </c>
      <c r="D91" s="37">
        <v>100</v>
      </c>
      <c r="E91" s="38">
        <v>3308</v>
      </c>
      <c r="F91" s="38">
        <v>3293</v>
      </c>
      <c r="G91" s="37"/>
      <c r="H91" s="22">
        <f>(IF(C91="SHORT",E91-F91,IF(C91="LONG",F91-E91)))*D91</f>
        <v>-1500</v>
      </c>
      <c r="I91" s="22">
        <f>(IF(C91="SHORT",IF(G91="",0,F91-G91),IF(C91="LONG",IF(G91="",0,G91-F91))))*D91</f>
        <v>0</v>
      </c>
      <c r="J91" s="22">
        <f>H91+I91+L91</f>
        <v>-1500</v>
      </c>
    </row>
    <row r="92" spans="1:10">
      <c r="A92" s="15">
        <v>45867</v>
      </c>
      <c r="B92" s="37" t="s">
        <v>36</v>
      </c>
      <c r="C92" s="37" t="s">
        <v>14</v>
      </c>
      <c r="D92" s="37">
        <v>100</v>
      </c>
      <c r="E92" s="38">
        <v>3320</v>
      </c>
      <c r="F92" s="38">
        <v>3312</v>
      </c>
      <c r="G92" s="37"/>
      <c r="H92" s="22">
        <f>(IF(C92="SHORT",E92-F92,IF(C92="LONG",F92-E92)))*D92</f>
        <v>800</v>
      </c>
      <c r="I92" s="22">
        <f>(IF(C92="SHORT",IF(G92="",0,F92-G92),IF(C92="LONG",IF(G92="",0,G92-F92))))*D92</f>
        <v>0</v>
      </c>
      <c r="J92" s="22">
        <f>H92+I92+L92</f>
        <v>800</v>
      </c>
    </row>
    <row r="93" spans="1:10">
      <c r="A93" s="15">
        <v>45866</v>
      </c>
      <c r="B93" s="37" t="s">
        <v>36</v>
      </c>
      <c r="C93" s="37" t="s">
        <v>17</v>
      </c>
      <c r="D93" s="37">
        <v>100</v>
      </c>
      <c r="E93" s="38">
        <v>3340</v>
      </c>
      <c r="F93" s="38">
        <v>3324</v>
      </c>
      <c r="G93" s="37"/>
      <c r="H93" s="22">
        <f>(IF(C93="SHORT",E93-F93,IF(C93="LONG",F93-E93)))*D93</f>
        <v>-1600</v>
      </c>
      <c r="I93" s="22">
        <f>(IF(C93="SHORT",IF(G93="",0,F93-G93),IF(C93="LONG",IF(G93="",0,G93-F93))))*D93</f>
        <v>0</v>
      </c>
      <c r="J93" s="22">
        <f>H93+I93+L93</f>
        <v>-1600</v>
      </c>
    </row>
    <row r="94" spans="1:10">
      <c r="A94" s="15">
        <v>45861</v>
      </c>
      <c r="B94" s="37" t="s">
        <v>36</v>
      </c>
      <c r="C94" s="37" t="s">
        <v>14</v>
      </c>
      <c r="D94" s="37">
        <v>100</v>
      </c>
      <c r="E94" s="38">
        <v>3420</v>
      </c>
      <c r="F94" s="38">
        <v>3408</v>
      </c>
      <c r="G94" s="37">
        <v>3393</v>
      </c>
      <c r="H94" s="22">
        <f t="shared" ref="H94" si="18">(IF(C94="SHORT",E94-F94,IF(C94="LONG",F94-E94)))*D94</f>
        <v>1200</v>
      </c>
      <c r="I94" s="22">
        <f t="shared" ref="I94" si="19">(IF(C94="SHORT",IF(G94="",0,F94-G94),IF(C94="LONG",IF(G94="",0,G94-F94))))*D94</f>
        <v>1500</v>
      </c>
      <c r="J94" s="22">
        <f t="shared" ref="J94" si="20">H94+I94+L94</f>
        <v>2700</v>
      </c>
    </row>
    <row r="95" spans="1:10">
      <c r="A95" s="15">
        <v>45853</v>
      </c>
      <c r="B95" s="37" t="s">
        <v>37</v>
      </c>
      <c r="C95" s="37" t="s">
        <v>17</v>
      </c>
      <c r="D95" s="37">
        <v>5000</v>
      </c>
      <c r="E95" s="38">
        <v>38.200000000000003</v>
      </c>
      <c r="F95" s="38">
        <v>37.700000000000003</v>
      </c>
      <c r="H95" s="22">
        <f t="shared" ref="H95:H98" si="21">(IF(C95="SHORT",E95-F95,IF(C95="LONG",F95-E95)))*D95</f>
        <v>-2500</v>
      </c>
      <c r="I95" s="22">
        <f t="shared" ref="I95:I98" si="22">(IF(C95="SHORT",IF(G95="",0,F95-G95),IF(C95="LONG",IF(G95="",0,G95-F95))))*D95</f>
        <v>0</v>
      </c>
      <c r="J95" s="22">
        <f t="shared" ref="J95:J98" si="23">H95+I95+L95</f>
        <v>-2500</v>
      </c>
    </row>
    <row r="96" spans="1:10">
      <c r="A96" s="15">
        <v>45853</v>
      </c>
      <c r="B96" s="37" t="s">
        <v>36</v>
      </c>
      <c r="C96" s="37" t="s">
        <v>17</v>
      </c>
      <c r="D96" s="37">
        <v>100</v>
      </c>
      <c r="E96" s="38">
        <v>3356</v>
      </c>
      <c r="F96" s="38">
        <v>3338</v>
      </c>
      <c r="H96" s="22">
        <f t="shared" si="21"/>
        <v>-1800</v>
      </c>
      <c r="I96" s="22">
        <f t="shared" si="22"/>
        <v>0</v>
      </c>
      <c r="J96" s="22">
        <f t="shared" si="23"/>
        <v>-1800</v>
      </c>
    </row>
    <row r="97" spans="1:10">
      <c r="A97" s="15">
        <v>45849</v>
      </c>
      <c r="B97" s="37" t="s">
        <v>36</v>
      </c>
      <c r="C97" s="37" t="s">
        <v>17</v>
      </c>
      <c r="D97" s="37">
        <v>100</v>
      </c>
      <c r="E97" s="38">
        <v>3333</v>
      </c>
      <c r="F97" s="38">
        <v>3345</v>
      </c>
      <c r="G97" s="37">
        <v>3360</v>
      </c>
      <c r="H97" s="22">
        <f t="shared" si="21"/>
        <v>1200</v>
      </c>
      <c r="I97" s="22">
        <f t="shared" si="22"/>
        <v>1500</v>
      </c>
      <c r="J97" s="22">
        <f t="shared" si="23"/>
        <v>2700</v>
      </c>
    </row>
    <row r="98" spans="1:10">
      <c r="A98" s="15">
        <v>45848</v>
      </c>
      <c r="B98" s="37" t="s">
        <v>36</v>
      </c>
      <c r="C98" s="37" t="s">
        <v>14</v>
      </c>
      <c r="D98" s="37">
        <v>100</v>
      </c>
      <c r="E98" s="38">
        <v>3328</v>
      </c>
      <c r="F98" s="38">
        <v>3318</v>
      </c>
      <c r="G98" s="37">
        <v>3311</v>
      </c>
      <c r="H98" s="22">
        <f t="shared" si="21"/>
        <v>1000</v>
      </c>
      <c r="I98" s="22">
        <f t="shared" si="22"/>
        <v>700</v>
      </c>
      <c r="J98" s="22">
        <f t="shared" si="23"/>
        <v>1700</v>
      </c>
    </row>
    <row r="99" spans="1:10">
      <c r="A99" s="15">
        <v>45847</v>
      </c>
      <c r="B99" s="37" t="s">
        <v>36</v>
      </c>
      <c r="C99" s="37" t="s">
        <v>17</v>
      </c>
      <c r="D99" s="37">
        <v>100</v>
      </c>
      <c r="E99" s="38">
        <v>3293</v>
      </c>
      <c r="F99" s="38">
        <v>3305</v>
      </c>
      <c r="G99" s="37">
        <v>3315</v>
      </c>
      <c r="H99" s="22">
        <f>(IF(C99="SHORT",E99-F99,IF(C99="LONG",F99-E99)))*D99</f>
        <v>1200</v>
      </c>
      <c r="I99" s="22">
        <f>(IF(C99="SHORT",IF(G99="",0,F99-G99),IF(C99="LONG",IF(G99="",0,G99-F99))))*D99</f>
        <v>1000</v>
      </c>
      <c r="J99" s="22">
        <f>H99+I99+L99</f>
        <v>2200</v>
      </c>
    </row>
    <row r="100" spans="1:10">
      <c r="A100" s="15">
        <v>45841</v>
      </c>
      <c r="B100" s="37" t="s">
        <v>36</v>
      </c>
      <c r="C100" s="37" t="s">
        <v>17</v>
      </c>
      <c r="D100" s="37">
        <v>100</v>
      </c>
      <c r="E100" s="38">
        <v>3340</v>
      </c>
      <c r="F100" s="38">
        <v>3325</v>
      </c>
      <c r="G100" s="37"/>
      <c r="H100" s="22">
        <f>(IF(C100="SHORT",E100-F100,IF(C100="LONG",F100-E100)))*D100</f>
        <v>-1500</v>
      </c>
      <c r="I100" s="22">
        <f>(IF(C100="SHORT",IF(G100="",0,F100-G100),IF(C100="LONG",IF(G100="",0,G100-F100))))*D100</f>
        <v>0</v>
      </c>
      <c r="J100" s="22">
        <f>H100+I100+L100</f>
        <v>-1500</v>
      </c>
    </row>
    <row r="101" spans="1:10">
      <c r="A101" s="15">
        <v>45840</v>
      </c>
      <c r="B101" s="37" t="s">
        <v>36</v>
      </c>
      <c r="C101" s="37" t="s">
        <v>17</v>
      </c>
      <c r="D101" s="37">
        <v>100</v>
      </c>
      <c r="E101" s="38">
        <v>3332</v>
      </c>
      <c r="F101" s="38">
        <v>3344</v>
      </c>
      <c r="G101" s="37">
        <v>3355</v>
      </c>
      <c r="H101" s="22">
        <f>(IF(C101="SHORT",E101-F101,IF(C101="LONG",F101-E101)))*D101</f>
        <v>1200</v>
      </c>
      <c r="I101" s="22">
        <f>(IF(C101="SHORT",IF(G101="",0,F101-G101),IF(C101="LONG",IF(G101="",0,G101-F101))))*D101</f>
        <v>1100</v>
      </c>
      <c r="J101" s="22">
        <f>H101+I101+L101</f>
        <v>2300</v>
      </c>
    </row>
    <row r="102" spans="1:10">
      <c r="A102" s="15">
        <v>45840</v>
      </c>
      <c r="B102" s="37" t="s">
        <v>37</v>
      </c>
      <c r="C102" s="37" t="s">
        <v>17</v>
      </c>
      <c r="D102" s="37">
        <v>5000</v>
      </c>
      <c r="E102" s="38">
        <v>35.950000000000003</v>
      </c>
      <c r="F102" s="38">
        <v>36.57</v>
      </c>
      <c r="G102" s="37"/>
      <c r="H102" s="22">
        <f>(IF(C102="SHORT",E102-F102,IF(C102="LONG",F102-E102)))*D102</f>
        <v>3099.9999999999873</v>
      </c>
      <c r="I102" s="22">
        <f>(IF(C102="SHORT",IF(G102="",0,F102-G102),IF(C102="LONG",IF(G102="",0,G102-F102))))*D102</f>
        <v>0</v>
      </c>
      <c r="J102" s="22">
        <f>H102+I102+L102</f>
        <v>3099.9999999999873</v>
      </c>
    </row>
    <row r="103" spans="1:10">
      <c r="A103" s="15">
        <v>45839</v>
      </c>
      <c r="B103" s="37" t="s">
        <v>37</v>
      </c>
      <c r="C103" s="37" t="s">
        <v>17</v>
      </c>
      <c r="D103" s="37">
        <v>5000</v>
      </c>
      <c r="E103" s="38">
        <v>36.299999999999997</v>
      </c>
      <c r="F103" s="38">
        <v>36.6</v>
      </c>
      <c r="G103" s="37"/>
      <c r="H103" s="22">
        <f>(IF(C103="SHORT",E103-F103,IF(C103="LONG",F103-E103)))*D103</f>
        <v>1500.0000000000214</v>
      </c>
      <c r="I103" s="22">
        <f>(IF(C103="SHORT",IF(G103="",0,F103-G103),IF(C103="LONG",IF(G103="",0,G103-F103))))*D103</f>
        <v>0</v>
      </c>
      <c r="J103" s="22">
        <f>H103+I103+L103</f>
        <v>1500.0000000000214</v>
      </c>
    </row>
    <row r="104" spans="1:10">
      <c r="A104" s="15"/>
      <c r="B104" s="37"/>
      <c r="C104" s="37"/>
      <c r="D104" s="37"/>
      <c r="E104" s="38"/>
      <c r="F104" s="38"/>
      <c r="G104" s="37"/>
    </row>
    <row r="105" spans="1:10">
      <c r="A105" s="15">
        <v>45838</v>
      </c>
      <c r="B105" s="37" t="s">
        <v>36</v>
      </c>
      <c r="C105" s="37" t="s">
        <v>17</v>
      </c>
      <c r="D105" s="37">
        <v>100</v>
      </c>
      <c r="E105" s="38">
        <v>3278</v>
      </c>
      <c r="F105" s="38">
        <v>3295</v>
      </c>
      <c r="G105" s="37"/>
      <c r="H105" s="22">
        <f t="shared" ref="H105" si="24">(IF(C105="SHORT",E105-F105,IF(C105="LONG",F105-E105)))*D105</f>
        <v>1700</v>
      </c>
      <c r="I105" s="22">
        <f t="shared" ref="I105" si="25">(IF(C105="SHORT",IF(G105="",0,F105-G105),IF(C105="LONG",IF(G105="",0,G105-F105))))*D105</f>
        <v>0</v>
      </c>
      <c r="J105" s="22">
        <f t="shared" ref="J105" si="26">H105+I105+L105</f>
        <v>1700</v>
      </c>
    </row>
    <row r="106" spans="1:10">
      <c r="A106" s="15">
        <v>45834</v>
      </c>
      <c r="B106" s="37" t="s">
        <v>36</v>
      </c>
      <c r="C106" s="37" t="s">
        <v>17</v>
      </c>
      <c r="D106" s="37">
        <v>100</v>
      </c>
      <c r="E106" s="38">
        <v>3321</v>
      </c>
      <c r="F106" s="38">
        <v>3336</v>
      </c>
      <c r="G106" s="37"/>
      <c r="H106" s="22">
        <f t="shared" ref="H106:H126" si="27">(IF(C106="SHORT",E106-F106,IF(C106="LONG",F106-E106)))*D106</f>
        <v>1500</v>
      </c>
      <c r="I106" s="22">
        <f t="shared" ref="I106:I126" si="28">(IF(C106="SHORT",IF(G106="",0,F106-G106),IF(C106="LONG",IF(G106="",0,G106-F106))))*D106</f>
        <v>0</v>
      </c>
      <c r="J106" s="22">
        <f t="shared" ref="J106:J126" si="29">H106+I106+L106</f>
        <v>1500</v>
      </c>
    </row>
    <row r="107" spans="1:10">
      <c r="A107" s="15">
        <v>45833</v>
      </c>
      <c r="B107" s="37" t="s">
        <v>36</v>
      </c>
      <c r="C107" s="37" t="s">
        <v>17</v>
      </c>
      <c r="D107" s="37">
        <v>100</v>
      </c>
      <c r="E107" s="38">
        <v>3326</v>
      </c>
      <c r="F107" s="38">
        <v>3336</v>
      </c>
      <c r="G107" s="37">
        <v>3350</v>
      </c>
      <c r="H107" s="22">
        <f t="shared" si="27"/>
        <v>1000</v>
      </c>
      <c r="I107" s="22">
        <f t="shared" si="28"/>
        <v>1400</v>
      </c>
      <c r="J107" s="22">
        <f t="shared" si="29"/>
        <v>2400</v>
      </c>
    </row>
    <row r="108" spans="1:10">
      <c r="A108" s="15">
        <v>45832</v>
      </c>
      <c r="B108" s="37" t="s">
        <v>36</v>
      </c>
      <c r="C108" s="37" t="s">
        <v>17</v>
      </c>
      <c r="D108" s="37">
        <v>100</v>
      </c>
      <c r="E108" s="38">
        <v>3342</v>
      </c>
      <c r="F108" s="38">
        <v>3327</v>
      </c>
      <c r="G108" s="37"/>
      <c r="H108" s="22">
        <f t="shared" si="27"/>
        <v>-1500</v>
      </c>
      <c r="I108" s="22">
        <f t="shared" si="28"/>
        <v>0</v>
      </c>
      <c r="J108" s="22">
        <f t="shared" si="29"/>
        <v>-1500</v>
      </c>
    </row>
    <row r="109" spans="1:10">
      <c r="A109" s="15">
        <v>45831</v>
      </c>
      <c r="B109" s="37" t="s">
        <v>36</v>
      </c>
      <c r="C109" s="37" t="s">
        <v>17</v>
      </c>
      <c r="D109" s="37">
        <v>100</v>
      </c>
      <c r="E109" s="38">
        <v>3353</v>
      </c>
      <c r="F109" s="38">
        <v>3365</v>
      </c>
      <c r="G109" s="37">
        <v>3380</v>
      </c>
      <c r="H109" s="22">
        <f t="shared" si="27"/>
        <v>1200</v>
      </c>
      <c r="I109" s="22">
        <f t="shared" si="28"/>
        <v>1500</v>
      </c>
      <c r="J109" s="22">
        <f t="shared" si="29"/>
        <v>2700</v>
      </c>
    </row>
    <row r="110" spans="1:10">
      <c r="A110" s="15">
        <v>45831</v>
      </c>
      <c r="B110" s="37" t="s">
        <v>36</v>
      </c>
      <c r="C110" s="37" t="s">
        <v>17</v>
      </c>
      <c r="D110" s="37">
        <v>100</v>
      </c>
      <c r="E110" s="38">
        <v>3356</v>
      </c>
      <c r="F110" s="38">
        <v>3366</v>
      </c>
      <c r="G110" s="37">
        <v>3376</v>
      </c>
      <c r="H110" s="22">
        <f t="shared" si="27"/>
        <v>1000</v>
      </c>
      <c r="I110" s="22">
        <f t="shared" si="28"/>
        <v>1000</v>
      </c>
      <c r="J110" s="22">
        <f t="shared" si="29"/>
        <v>2000</v>
      </c>
    </row>
    <row r="111" spans="1:10">
      <c r="A111" s="15">
        <v>45828</v>
      </c>
      <c r="B111" s="37" t="s">
        <v>36</v>
      </c>
      <c r="C111" s="37" t="s">
        <v>17</v>
      </c>
      <c r="D111" s="37">
        <v>100</v>
      </c>
      <c r="E111" s="38">
        <v>3348</v>
      </c>
      <c r="F111" s="38">
        <v>3358</v>
      </c>
      <c r="G111" s="37">
        <v>3373</v>
      </c>
      <c r="H111" s="22">
        <f t="shared" si="27"/>
        <v>1000</v>
      </c>
      <c r="I111" s="22">
        <f t="shared" si="28"/>
        <v>1500</v>
      </c>
      <c r="J111" s="22">
        <f t="shared" si="29"/>
        <v>2500</v>
      </c>
    </row>
    <row r="112" spans="1:10">
      <c r="A112" s="15">
        <v>45827</v>
      </c>
      <c r="B112" s="37" t="s">
        <v>36</v>
      </c>
      <c r="C112" s="37" t="s">
        <v>17</v>
      </c>
      <c r="D112" s="37">
        <v>100</v>
      </c>
      <c r="E112" s="38">
        <v>3369</v>
      </c>
      <c r="F112" s="38">
        <v>3354</v>
      </c>
      <c r="G112" s="37"/>
      <c r="H112" s="22">
        <f t="shared" si="27"/>
        <v>-1500</v>
      </c>
      <c r="I112" s="22">
        <f t="shared" si="28"/>
        <v>0</v>
      </c>
      <c r="J112" s="22">
        <f t="shared" si="29"/>
        <v>-1500</v>
      </c>
    </row>
    <row r="113" spans="1:10">
      <c r="A113" s="15">
        <v>45826</v>
      </c>
      <c r="B113" s="37" t="s">
        <v>36</v>
      </c>
      <c r="C113" s="37" t="s">
        <v>17</v>
      </c>
      <c r="D113" s="37">
        <v>100</v>
      </c>
      <c r="E113" s="38">
        <v>3380</v>
      </c>
      <c r="F113" s="38">
        <v>3395</v>
      </c>
      <c r="G113" s="37"/>
      <c r="H113" s="22">
        <f t="shared" si="27"/>
        <v>1500</v>
      </c>
      <c r="I113" s="22">
        <f t="shared" si="28"/>
        <v>0</v>
      </c>
      <c r="J113" s="22">
        <f t="shared" si="29"/>
        <v>1500</v>
      </c>
    </row>
    <row r="114" spans="1:10">
      <c r="A114" s="15">
        <v>45826</v>
      </c>
      <c r="B114" s="37" t="s">
        <v>36</v>
      </c>
      <c r="C114" s="37" t="s">
        <v>14</v>
      </c>
      <c r="D114" s="37">
        <v>100</v>
      </c>
      <c r="E114" s="38">
        <v>3400</v>
      </c>
      <c r="F114" s="38">
        <v>3390</v>
      </c>
      <c r="G114" s="37">
        <v>3376</v>
      </c>
      <c r="H114" s="22">
        <f t="shared" si="27"/>
        <v>1000</v>
      </c>
      <c r="I114" s="22">
        <f t="shared" si="28"/>
        <v>1400</v>
      </c>
      <c r="J114" s="22">
        <f t="shared" si="29"/>
        <v>2400</v>
      </c>
    </row>
    <row r="115" spans="1:10">
      <c r="A115" s="15">
        <v>45825</v>
      </c>
      <c r="B115" s="37" t="s">
        <v>36</v>
      </c>
      <c r="C115" s="37" t="s">
        <v>17</v>
      </c>
      <c r="D115" s="37">
        <v>100</v>
      </c>
      <c r="E115" s="38">
        <v>3381</v>
      </c>
      <c r="F115" s="38">
        <v>3394</v>
      </c>
      <c r="G115" s="37"/>
      <c r="H115" s="22">
        <f t="shared" si="27"/>
        <v>1300</v>
      </c>
      <c r="I115" s="22">
        <f t="shared" si="28"/>
        <v>0</v>
      </c>
      <c r="J115" s="22">
        <f t="shared" si="29"/>
        <v>1300</v>
      </c>
    </row>
    <row r="116" spans="1:10">
      <c r="A116" s="15">
        <v>45824</v>
      </c>
      <c r="B116" s="37" t="s">
        <v>36</v>
      </c>
      <c r="C116" s="37" t="s">
        <v>14</v>
      </c>
      <c r="D116" s="37">
        <v>100</v>
      </c>
      <c r="E116" s="38">
        <v>3429</v>
      </c>
      <c r="F116" s="38">
        <v>3415</v>
      </c>
      <c r="G116" s="37">
        <v>3400</v>
      </c>
      <c r="H116" s="22">
        <f t="shared" si="27"/>
        <v>1400</v>
      </c>
      <c r="I116" s="22">
        <f t="shared" si="28"/>
        <v>1500</v>
      </c>
      <c r="J116" s="22">
        <f t="shared" si="29"/>
        <v>2900</v>
      </c>
    </row>
    <row r="117" spans="1:10">
      <c r="A117" s="15">
        <v>45821</v>
      </c>
      <c r="B117" s="37" t="s">
        <v>36</v>
      </c>
      <c r="C117" s="37" t="s">
        <v>17</v>
      </c>
      <c r="D117" s="37">
        <v>100</v>
      </c>
      <c r="E117" s="38">
        <v>3416</v>
      </c>
      <c r="F117" s="38">
        <v>3426</v>
      </c>
      <c r="G117" s="37">
        <v>3440</v>
      </c>
      <c r="H117" s="22">
        <f t="shared" si="27"/>
        <v>1000</v>
      </c>
      <c r="I117" s="22">
        <f t="shared" si="28"/>
        <v>1400</v>
      </c>
      <c r="J117" s="22">
        <f t="shared" si="29"/>
        <v>2400</v>
      </c>
    </row>
    <row r="118" spans="1:10">
      <c r="A118" s="15">
        <v>45820</v>
      </c>
      <c r="B118" s="37" t="s">
        <v>36</v>
      </c>
      <c r="C118" s="37" t="s">
        <v>14</v>
      </c>
      <c r="D118" s="37">
        <v>100</v>
      </c>
      <c r="E118" s="38">
        <v>3374</v>
      </c>
      <c r="F118" s="38">
        <v>3364</v>
      </c>
      <c r="G118" s="37">
        <v>3354</v>
      </c>
      <c r="H118" s="22">
        <f t="shared" si="27"/>
        <v>1000</v>
      </c>
      <c r="I118" s="22">
        <f t="shared" si="28"/>
        <v>1000</v>
      </c>
      <c r="J118" s="22">
        <f t="shared" si="29"/>
        <v>2000</v>
      </c>
    </row>
    <row r="119" spans="1:10">
      <c r="A119" s="15">
        <v>45819</v>
      </c>
      <c r="B119" s="37" t="s">
        <v>36</v>
      </c>
      <c r="C119" s="37" t="s">
        <v>17</v>
      </c>
      <c r="D119" s="37">
        <v>100</v>
      </c>
      <c r="E119" s="38">
        <v>3321</v>
      </c>
      <c r="F119" s="38">
        <v>3333</v>
      </c>
      <c r="G119" s="37"/>
      <c r="H119" s="22">
        <f t="shared" si="27"/>
        <v>1200</v>
      </c>
      <c r="I119" s="22">
        <f t="shared" si="28"/>
        <v>0</v>
      </c>
      <c r="J119" s="22">
        <f t="shared" si="29"/>
        <v>1200</v>
      </c>
    </row>
    <row r="120" spans="1:10">
      <c r="A120" s="15">
        <v>45818</v>
      </c>
      <c r="B120" s="37" t="s">
        <v>36</v>
      </c>
      <c r="C120" s="37" t="s">
        <v>17</v>
      </c>
      <c r="D120" s="37">
        <v>100</v>
      </c>
      <c r="E120" s="38">
        <v>3304</v>
      </c>
      <c r="F120" s="38">
        <v>3316</v>
      </c>
      <c r="G120" s="37">
        <v>3328</v>
      </c>
      <c r="H120" s="22">
        <f t="shared" si="27"/>
        <v>1200</v>
      </c>
      <c r="I120" s="22">
        <f t="shared" si="28"/>
        <v>1200</v>
      </c>
      <c r="J120" s="22">
        <f t="shared" si="29"/>
        <v>2400</v>
      </c>
    </row>
    <row r="121" spans="1:10">
      <c r="A121" s="15">
        <v>45817</v>
      </c>
      <c r="B121" s="37" t="s">
        <v>36</v>
      </c>
      <c r="C121" s="37" t="s">
        <v>17</v>
      </c>
      <c r="D121" s="37">
        <v>100</v>
      </c>
      <c r="E121" s="38">
        <v>3315</v>
      </c>
      <c r="F121" s="38">
        <v>3328</v>
      </c>
      <c r="G121" s="37">
        <v>3338</v>
      </c>
      <c r="H121" s="22">
        <f t="shared" si="27"/>
        <v>1300</v>
      </c>
      <c r="I121" s="22">
        <f t="shared" si="28"/>
        <v>1000</v>
      </c>
      <c r="J121" s="22">
        <f t="shared" si="29"/>
        <v>2300</v>
      </c>
    </row>
    <row r="122" spans="1:10">
      <c r="A122" s="15">
        <v>45814</v>
      </c>
      <c r="B122" s="37" t="s">
        <v>36</v>
      </c>
      <c r="C122" s="37" t="s">
        <v>17</v>
      </c>
      <c r="D122" s="37">
        <v>100</v>
      </c>
      <c r="E122" s="38">
        <v>3365</v>
      </c>
      <c r="F122" s="38">
        <v>3349</v>
      </c>
      <c r="G122" s="37"/>
      <c r="H122" s="22">
        <f t="shared" si="27"/>
        <v>-1600</v>
      </c>
      <c r="I122" s="22">
        <f t="shared" si="28"/>
        <v>0</v>
      </c>
      <c r="J122" s="22">
        <f t="shared" si="29"/>
        <v>-1600</v>
      </c>
    </row>
    <row r="123" spans="1:10">
      <c r="A123" s="15">
        <v>45813</v>
      </c>
      <c r="B123" s="37" t="s">
        <v>36</v>
      </c>
      <c r="C123" s="37" t="s">
        <v>14</v>
      </c>
      <c r="D123" s="37">
        <v>100</v>
      </c>
      <c r="E123" s="38">
        <v>3370</v>
      </c>
      <c r="F123" s="38">
        <v>3386</v>
      </c>
      <c r="G123" s="37"/>
      <c r="H123" s="22">
        <f t="shared" si="27"/>
        <v>-1600</v>
      </c>
      <c r="I123" s="22">
        <f t="shared" si="28"/>
        <v>0</v>
      </c>
      <c r="J123" s="22">
        <f t="shared" si="29"/>
        <v>-1600</v>
      </c>
    </row>
    <row r="124" spans="1:10">
      <c r="A124" s="15">
        <v>45812</v>
      </c>
      <c r="B124" s="37" t="s">
        <v>36</v>
      </c>
      <c r="C124" s="37" t="s">
        <v>14</v>
      </c>
      <c r="D124" s="37">
        <v>100</v>
      </c>
      <c r="E124" s="38">
        <v>3362</v>
      </c>
      <c r="F124" s="38">
        <v>3344</v>
      </c>
      <c r="G124" s="37"/>
      <c r="H124" s="22">
        <f t="shared" si="27"/>
        <v>1800</v>
      </c>
      <c r="I124" s="22">
        <f t="shared" si="28"/>
        <v>0</v>
      </c>
      <c r="J124" s="22">
        <f t="shared" si="29"/>
        <v>1800</v>
      </c>
    </row>
    <row r="125" spans="1:10">
      <c r="A125" s="15">
        <v>45811</v>
      </c>
      <c r="B125" s="37" t="s">
        <v>36</v>
      </c>
      <c r="C125" s="37" t="s">
        <v>14</v>
      </c>
      <c r="D125" s="37">
        <v>100</v>
      </c>
      <c r="E125" s="38">
        <v>3362</v>
      </c>
      <c r="F125" s="38">
        <v>3350</v>
      </c>
      <c r="G125" s="37">
        <v>3336</v>
      </c>
      <c r="H125" s="22">
        <f t="shared" si="27"/>
        <v>1200</v>
      </c>
      <c r="I125" s="22">
        <f t="shared" si="28"/>
        <v>1400</v>
      </c>
      <c r="J125" s="22">
        <f t="shared" si="29"/>
        <v>2600</v>
      </c>
    </row>
    <row r="126" spans="1:10">
      <c r="A126" s="15">
        <v>45810</v>
      </c>
      <c r="B126" s="37" t="s">
        <v>36</v>
      </c>
      <c r="C126" s="37" t="s">
        <v>14</v>
      </c>
      <c r="D126" s="37">
        <v>100</v>
      </c>
      <c r="E126" s="38">
        <v>3359</v>
      </c>
      <c r="F126" s="38">
        <v>3374</v>
      </c>
      <c r="G126" s="37"/>
      <c r="H126" s="22">
        <f t="shared" si="27"/>
        <v>-1500</v>
      </c>
      <c r="I126" s="22">
        <f t="shared" si="28"/>
        <v>0</v>
      </c>
      <c r="J126" s="22">
        <f t="shared" si="29"/>
        <v>-1500</v>
      </c>
    </row>
    <row r="127" spans="1:10">
      <c r="A127" s="15"/>
      <c r="B127" s="37"/>
      <c r="C127" s="37"/>
      <c r="D127" s="37"/>
      <c r="E127" s="38"/>
      <c r="F127" s="38"/>
      <c r="G127" s="37"/>
    </row>
    <row r="128" spans="1:10">
      <c r="A128" s="15">
        <v>45807</v>
      </c>
      <c r="B128" s="37" t="s">
        <v>36</v>
      </c>
      <c r="C128" s="37" t="s">
        <v>17</v>
      </c>
      <c r="D128" s="37">
        <v>100</v>
      </c>
      <c r="E128" s="38">
        <v>3290</v>
      </c>
      <c r="F128" s="38">
        <v>3308</v>
      </c>
      <c r="G128" s="37"/>
      <c r="H128" s="22">
        <f t="shared" ref="H128:H135" si="30">(IF(C128="SHORT",E128-F128,IF(C128="LONG",F128-E128)))*D128</f>
        <v>1800</v>
      </c>
      <c r="I128" s="22">
        <f t="shared" ref="I128:I135" si="31">(IF(C128="SHORT",IF(G128="",0,F128-G128),IF(C128="LONG",IF(G128="",0,G128-F128))))*D128</f>
        <v>0</v>
      </c>
      <c r="J128" s="22">
        <f t="shared" ref="J128:J135" si="32">H128+I128+L128</f>
        <v>1800</v>
      </c>
    </row>
    <row r="129" spans="1:10">
      <c r="A129" s="15">
        <v>45806</v>
      </c>
      <c r="B129" s="37" t="s">
        <v>36</v>
      </c>
      <c r="C129" s="37" t="s">
        <v>14</v>
      </c>
      <c r="D129" s="37">
        <v>100</v>
      </c>
      <c r="E129" s="38">
        <v>3317</v>
      </c>
      <c r="F129" s="38">
        <v>3304</v>
      </c>
      <c r="G129" s="37">
        <v>3290</v>
      </c>
      <c r="H129" s="22">
        <f t="shared" si="30"/>
        <v>1300</v>
      </c>
      <c r="I129" s="22">
        <f t="shared" si="31"/>
        <v>1400</v>
      </c>
      <c r="J129" s="22">
        <f t="shared" si="32"/>
        <v>2700</v>
      </c>
    </row>
    <row r="130" spans="1:10">
      <c r="A130" s="15">
        <v>45806</v>
      </c>
      <c r="B130" s="37" t="s">
        <v>36</v>
      </c>
      <c r="C130" s="37" t="s">
        <v>14</v>
      </c>
      <c r="D130" s="37">
        <v>100</v>
      </c>
      <c r="E130" s="38">
        <v>3281</v>
      </c>
      <c r="F130" s="38">
        <v>3301</v>
      </c>
      <c r="G130" s="37"/>
      <c r="H130" s="22">
        <f t="shared" si="30"/>
        <v>-2000</v>
      </c>
      <c r="I130" s="22">
        <f t="shared" si="31"/>
        <v>0</v>
      </c>
      <c r="J130" s="22">
        <f t="shared" si="32"/>
        <v>-2000</v>
      </c>
    </row>
    <row r="131" spans="1:10">
      <c r="A131" s="15">
        <v>45806</v>
      </c>
      <c r="B131" s="37" t="s">
        <v>37</v>
      </c>
      <c r="C131" s="37" t="s">
        <v>14</v>
      </c>
      <c r="D131" s="37">
        <v>5000</v>
      </c>
      <c r="E131" s="38">
        <v>33.25</v>
      </c>
      <c r="F131" s="38">
        <v>32.799999999999997</v>
      </c>
      <c r="G131" s="37"/>
      <c r="H131" s="22">
        <f t="shared" si="30"/>
        <v>2250.0000000000141</v>
      </c>
      <c r="I131" s="22">
        <f t="shared" si="31"/>
        <v>0</v>
      </c>
      <c r="J131" s="22">
        <f t="shared" si="32"/>
        <v>2250.0000000000141</v>
      </c>
    </row>
    <row r="132" spans="1:10">
      <c r="A132" s="15">
        <v>45805</v>
      </c>
      <c r="B132" s="37" t="s">
        <v>36</v>
      </c>
      <c r="C132" s="37" t="s">
        <v>14</v>
      </c>
      <c r="D132" s="37">
        <v>100</v>
      </c>
      <c r="E132" s="38">
        <v>3324</v>
      </c>
      <c r="F132" s="38">
        <v>3310</v>
      </c>
      <c r="G132" s="37">
        <v>3295</v>
      </c>
      <c r="H132" s="22">
        <f t="shared" si="30"/>
        <v>1400</v>
      </c>
      <c r="I132" s="22">
        <f t="shared" si="31"/>
        <v>1500</v>
      </c>
      <c r="J132" s="22">
        <f t="shared" si="32"/>
        <v>2900</v>
      </c>
    </row>
    <row r="133" spans="1:10">
      <c r="A133" s="15">
        <v>45804</v>
      </c>
      <c r="B133" s="37" t="s">
        <v>36</v>
      </c>
      <c r="C133" s="37" t="s">
        <v>17</v>
      </c>
      <c r="D133" s="37">
        <v>100</v>
      </c>
      <c r="E133" s="38">
        <v>3292</v>
      </c>
      <c r="F133" s="38">
        <v>3308</v>
      </c>
      <c r="G133" s="37"/>
      <c r="H133" s="22">
        <f t="shared" si="30"/>
        <v>1600</v>
      </c>
      <c r="I133" s="22">
        <f t="shared" si="31"/>
        <v>0</v>
      </c>
      <c r="J133" s="22">
        <f t="shared" si="32"/>
        <v>1600</v>
      </c>
    </row>
    <row r="134" spans="1:10">
      <c r="A134" s="15">
        <v>45803</v>
      </c>
      <c r="B134" s="37" t="s">
        <v>36</v>
      </c>
      <c r="C134" s="37" t="s">
        <v>17</v>
      </c>
      <c r="D134" s="37">
        <v>100</v>
      </c>
      <c r="E134" s="38">
        <v>3332</v>
      </c>
      <c r="F134" s="38">
        <v>3350</v>
      </c>
      <c r="G134" s="37"/>
      <c r="H134" s="22">
        <f t="shared" si="30"/>
        <v>1800</v>
      </c>
      <c r="I134" s="22">
        <f t="shared" si="31"/>
        <v>0</v>
      </c>
      <c r="J134" s="22">
        <f t="shared" si="32"/>
        <v>1800</v>
      </c>
    </row>
    <row r="135" spans="1:10">
      <c r="A135" s="15">
        <v>45803</v>
      </c>
      <c r="B135" s="37" t="s">
        <v>36</v>
      </c>
      <c r="C135" s="37" t="s">
        <v>14</v>
      </c>
      <c r="D135" s="37">
        <v>100</v>
      </c>
      <c r="E135" s="38">
        <v>3343</v>
      </c>
      <c r="F135" s="38">
        <v>3332.1</v>
      </c>
      <c r="G135" s="37"/>
      <c r="H135" s="22">
        <f t="shared" si="30"/>
        <v>1090.0000000000091</v>
      </c>
      <c r="I135" s="22">
        <f t="shared" si="31"/>
        <v>0</v>
      </c>
      <c r="J135" s="22">
        <f t="shared" si="32"/>
        <v>1090.0000000000091</v>
      </c>
    </row>
    <row r="136" spans="1:10">
      <c r="A136" s="15">
        <v>45797</v>
      </c>
      <c r="B136" s="37" t="s">
        <v>36</v>
      </c>
      <c r="C136" s="37" t="s">
        <v>14</v>
      </c>
      <c r="D136" s="37">
        <v>100</v>
      </c>
      <c r="E136" s="38">
        <v>3238</v>
      </c>
      <c r="F136" s="38">
        <v>3253</v>
      </c>
      <c r="G136" s="37"/>
      <c r="H136" s="22">
        <f t="shared" ref="H136:H142" si="33">(IF(C136="SHORT",E136-F136,IF(C136="LONG",F136-E136)))*D136</f>
        <v>-1500</v>
      </c>
      <c r="I136" s="22">
        <f t="shared" ref="I136:I142" si="34">(IF(C136="SHORT",IF(G136="",0,F136-G136),IF(C136="LONG",IF(G136="",0,G136-F136))))*D136</f>
        <v>0</v>
      </c>
      <c r="J136" s="22">
        <f t="shared" ref="J136:J142" si="35">H136+I136+L136</f>
        <v>-1500</v>
      </c>
    </row>
    <row r="137" spans="1:10">
      <c r="A137" s="15">
        <v>45796</v>
      </c>
      <c r="B137" s="37" t="s">
        <v>36</v>
      </c>
      <c r="C137" s="37" t="s">
        <v>14</v>
      </c>
      <c r="D137" s="37">
        <v>100</v>
      </c>
      <c r="E137" s="38">
        <v>3236</v>
      </c>
      <c r="F137" s="38">
        <v>3226</v>
      </c>
      <c r="G137" s="37">
        <v>3218</v>
      </c>
      <c r="H137" s="22">
        <f t="shared" si="33"/>
        <v>1000</v>
      </c>
      <c r="I137" s="22">
        <f t="shared" si="34"/>
        <v>800</v>
      </c>
      <c r="J137" s="22">
        <f t="shared" si="35"/>
        <v>1800</v>
      </c>
    </row>
    <row r="138" spans="1:10">
      <c r="A138" s="15">
        <v>45793</v>
      </c>
      <c r="B138" s="37" t="s">
        <v>36</v>
      </c>
      <c r="C138" s="37" t="s">
        <v>17</v>
      </c>
      <c r="D138" s="37">
        <v>100</v>
      </c>
      <c r="E138" s="38">
        <v>3175</v>
      </c>
      <c r="F138" s="38">
        <v>3189</v>
      </c>
      <c r="G138" s="37">
        <v>3204</v>
      </c>
      <c r="H138" s="22">
        <f t="shared" si="33"/>
        <v>1400</v>
      </c>
      <c r="I138" s="22">
        <f t="shared" si="34"/>
        <v>1500</v>
      </c>
      <c r="J138" s="22">
        <f t="shared" si="35"/>
        <v>2900</v>
      </c>
    </row>
    <row r="139" spans="1:10">
      <c r="A139" s="15">
        <v>45793</v>
      </c>
      <c r="B139" s="37" t="s">
        <v>37</v>
      </c>
      <c r="C139" s="37" t="s">
        <v>17</v>
      </c>
      <c r="D139" s="37">
        <v>5000</v>
      </c>
      <c r="E139" s="38">
        <v>31.9</v>
      </c>
      <c r="F139" s="38">
        <v>32.270000000000003</v>
      </c>
      <c r="G139" s="37"/>
      <c r="H139" s="22">
        <f t="shared" si="33"/>
        <v>1850.0000000000227</v>
      </c>
      <c r="I139" s="22">
        <f t="shared" si="34"/>
        <v>0</v>
      </c>
      <c r="J139" s="22">
        <f t="shared" si="35"/>
        <v>1850.0000000000227</v>
      </c>
    </row>
    <row r="140" spans="1:10">
      <c r="A140" s="15">
        <v>45790</v>
      </c>
      <c r="B140" s="37" t="s">
        <v>36</v>
      </c>
      <c r="C140" s="37" t="s">
        <v>17</v>
      </c>
      <c r="D140" s="37">
        <v>100</v>
      </c>
      <c r="E140" s="38">
        <v>3253</v>
      </c>
      <c r="F140" s="38">
        <v>3233</v>
      </c>
      <c r="G140" s="37"/>
      <c r="H140" s="22">
        <f t="shared" si="33"/>
        <v>-2000</v>
      </c>
      <c r="I140" s="22">
        <f t="shared" si="34"/>
        <v>0</v>
      </c>
      <c r="J140" s="22">
        <f t="shared" si="35"/>
        <v>-2000</v>
      </c>
    </row>
    <row r="141" spans="1:10">
      <c r="A141" s="15">
        <v>45789</v>
      </c>
      <c r="B141" s="37" t="s">
        <v>36</v>
      </c>
      <c r="C141" s="37" t="s">
        <v>17</v>
      </c>
      <c r="D141" s="37">
        <v>100</v>
      </c>
      <c r="E141" s="38">
        <v>3237</v>
      </c>
      <c r="F141" s="38">
        <v>3249</v>
      </c>
      <c r="G141" s="37"/>
      <c r="H141" s="22">
        <f t="shared" si="33"/>
        <v>1200</v>
      </c>
      <c r="I141" s="22">
        <f t="shared" si="34"/>
        <v>0</v>
      </c>
      <c r="J141" s="22">
        <f t="shared" si="35"/>
        <v>1200</v>
      </c>
    </row>
    <row r="142" spans="1:10">
      <c r="A142" s="15">
        <v>45779</v>
      </c>
      <c r="B142" s="37" t="s">
        <v>36</v>
      </c>
      <c r="C142" s="37" t="s">
        <v>17</v>
      </c>
      <c r="D142" s="37">
        <v>100</v>
      </c>
      <c r="E142" s="38">
        <v>3250</v>
      </c>
      <c r="F142" s="38">
        <v>3260</v>
      </c>
      <c r="G142" s="37">
        <v>3270</v>
      </c>
      <c r="H142" s="22">
        <f t="shared" si="33"/>
        <v>1000</v>
      </c>
      <c r="I142" s="22">
        <f t="shared" si="34"/>
        <v>1000</v>
      </c>
      <c r="J142" s="22">
        <f t="shared" si="35"/>
        <v>2000</v>
      </c>
    </row>
    <row r="143" spans="1:10">
      <c r="A143" s="15"/>
      <c r="B143" s="37"/>
      <c r="C143" s="37"/>
      <c r="D143" s="37"/>
      <c r="E143" s="38"/>
      <c r="F143" s="38"/>
      <c r="G143" s="37"/>
      <c r="H143" s="22"/>
      <c r="I143" s="22"/>
      <c r="J143" s="22"/>
    </row>
    <row r="144" spans="1:10">
      <c r="A144" s="15">
        <v>45775</v>
      </c>
      <c r="B144" s="37" t="s">
        <v>36</v>
      </c>
      <c r="C144" s="37" t="s">
        <v>17</v>
      </c>
      <c r="D144" s="37">
        <v>100</v>
      </c>
      <c r="E144" s="38">
        <v>3292</v>
      </c>
      <c r="F144" s="38">
        <v>3277</v>
      </c>
      <c r="G144" s="37"/>
      <c r="H144" s="22">
        <f t="shared" ref="H144:H150" si="36">(IF(C144="SHORT",E144-F144,IF(C144="LONG",F144-E144)))*D144</f>
        <v>-1500</v>
      </c>
      <c r="I144" s="22">
        <f t="shared" ref="I144:I150" si="37">(IF(C144="SHORT",IF(G144="",0,F144-G144),IF(C144="LONG",IF(G144="",0,G144-F144))))*D144</f>
        <v>0</v>
      </c>
      <c r="J144" s="22">
        <f t="shared" ref="J144:J150" si="38">H144+I144+L144</f>
        <v>-1500</v>
      </c>
    </row>
    <row r="145" spans="1:10">
      <c r="A145" s="15">
        <v>45772</v>
      </c>
      <c r="B145" s="37" t="s">
        <v>36</v>
      </c>
      <c r="C145" s="37" t="s">
        <v>17</v>
      </c>
      <c r="D145" s="37">
        <v>100</v>
      </c>
      <c r="E145" s="38">
        <v>3319</v>
      </c>
      <c r="F145" s="38">
        <v>3304</v>
      </c>
      <c r="G145" s="37"/>
      <c r="H145" s="22">
        <f t="shared" si="36"/>
        <v>-1500</v>
      </c>
      <c r="I145" s="22">
        <f t="shared" si="37"/>
        <v>0</v>
      </c>
      <c r="J145" s="22">
        <f t="shared" si="38"/>
        <v>-1500</v>
      </c>
    </row>
    <row r="146" spans="1:10">
      <c r="A146" s="15">
        <v>45771</v>
      </c>
      <c r="B146" s="37" t="s">
        <v>36</v>
      </c>
      <c r="C146" s="37" t="s">
        <v>17</v>
      </c>
      <c r="D146" s="37">
        <v>100</v>
      </c>
      <c r="E146" s="38">
        <v>3319</v>
      </c>
      <c r="F146" s="38">
        <v>3329</v>
      </c>
      <c r="G146" s="37">
        <v>3339</v>
      </c>
      <c r="H146" s="22">
        <f t="shared" si="36"/>
        <v>1000</v>
      </c>
      <c r="I146" s="22">
        <f t="shared" si="37"/>
        <v>1000</v>
      </c>
      <c r="J146" s="22">
        <f t="shared" si="38"/>
        <v>2000</v>
      </c>
    </row>
    <row r="147" spans="1:10">
      <c r="A147" s="15">
        <v>45769</v>
      </c>
      <c r="B147" s="37" t="s">
        <v>37</v>
      </c>
      <c r="C147" s="37" t="s">
        <v>17</v>
      </c>
      <c r="D147" s="37">
        <v>5000</v>
      </c>
      <c r="E147" s="38">
        <v>32.35</v>
      </c>
      <c r="F147" s="38">
        <v>32.700000000000003</v>
      </c>
      <c r="G147" s="37">
        <v>33.1</v>
      </c>
      <c r="H147" s="22">
        <f t="shared" si="36"/>
        <v>1750.000000000007</v>
      </c>
      <c r="I147" s="22">
        <f t="shared" si="37"/>
        <v>1999.999999999993</v>
      </c>
      <c r="J147" s="22">
        <f t="shared" si="38"/>
        <v>3750</v>
      </c>
    </row>
    <row r="148" spans="1:10">
      <c r="A148" s="15">
        <v>45764</v>
      </c>
      <c r="B148" s="37" t="s">
        <v>36</v>
      </c>
      <c r="C148" s="37" t="s">
        <v>14</v>
      </c>
      <c r="D148" s="37">
        <v>100</v>
      </c>
      <c r="E148" s="38">
        <v>3322</v>
      </c>
      <c r="F148" s="38">
        <v>3312</v>
      </c>
      <c r="G148" s="37">
        <v>3302</v>
      </c>
      <c r="H148" s="22">
        <f t="shared" si="36"/>
        <v>1000</v>
      </c>
      <c r="I148" s="22">
        <f t="shared" si="37"/>
        <v>1000</v>
      </c>
      <c r="J148" s="22">
        <f t="shared" si="38"/>
        <v>2000</v>
      </c>
    </row>
    <row r="149" spans="1:10">
      <c r="A149" s="15">
        <v>45761</v>
      </c>
      <c r="B149" s="37" t="s">
        <v>37</v>
      </c>
      <c r="C149" s="37" t="s">
        <v>14</v>
      </c>
      <c r="D149" s="37">
        <v>5000</v>
      </c>
      <c r="E149" s="38">
        <v>32.1</v>
      </c>
      <c r="F149" s="38">
        <v>31.75</v>
      </c>
      <c r="G149" s="37"/>
      <c r="H149" s="22">
        <f t="shared" si="36"/>
        <v>1750.000000000007</v>
      </c>
      <c r="I149" s="22">
        <f t="shared" si="37"/>
        <v>0</v>
      </c>
      <c r="J149" s="22">
        <f t="shared" si="38"/>
        <v>1750.000000000007</v>
      </c>
    </row>
    <row r="150" spans="1:10">
      <c r="A150" s="15">
        <v>45761</v>
      </c>
      <c r="B150" s="37" t="s">
        <v>36</v>
      </c>
      <c r="C150" s="37" t="s">
        <v>14</v>
      </c>
      <c r="D150" s="37">
        <v>100</v>
      </c>
      <c r="E150" s="38">
        <v>3206</v>
      </c>
      <c r="F150" s="38">
        <v>3194</v>
      </c>
      <c r="G150" s="37"/>
      <c r="H150" s="22">
        <f t="shared" si="36"/>
        <v>1200</v>
      </c>
      <c r="I150" s="22">
        <f t="shared" si="37"/>
        <v>0</v>
      </c>
      <c r="J150" s="22">
        <f t="shared" si="38"/>
        <v>1200</v>
      </c>
    </row>
    <row r="151" spans="1:10">
      <c r="A151" s="15">
        <v>45758</v>
      </c>
      <c r="B151" s="37" t="s">
        <v>36</v>
      </c>
      <c r="C151" s="37" t="s">
        <v>14</v>
      </c>
      <c r="D151" s="37">
        <v>100</v>
      </c>
      <c r="E151" s="38">
        <v>3201</v>
      </c>
      <c r="F151" s="38">
        <v>3215</v>
      </c>
      <c r="G151" s="37"/>
      <c r="H151" s="22">
        <f t="shared" ref="H151:H156" si="39">(IF(C151="SHORT",E151-F151,IF(C151="LONG",F151-E151)))*D151</f>
        <v>-1400</v>
      </c>
      <c r="I151" s="22">
        <f t="shared" ref="I151:I156" si="40">(IF(C151="SHORT",IF(G151="",0,F151-G151),IF(C151="LONG",IF(G151="",0,G151-F151))))*D151</f>
        <v>0</v>
      </c>
      <c r="J151" s="22">
        <f t="shared" ref="J151:J156" si="41">H151+I151+L151</f>
        <v>-1400</v>
      </c>
    </row>
    <row r="152" spans="1:10">
      <c r="A152" s="15">
        <v>45757</v>
      </c>
      <c r="B152" s="37" t="s">
        <v>36</v>
      </c>
      <c r="C152" s="37" t="s">
        <v>17</v>
      </c>
      <c r="D152" s="37">
        <v>100</v>
      </c>
      <c r="E152" s="38">
        <v>3114</v>
      </c>
      <c r="F152" s="38">
        <v>3124</v>
      </c>
      <c r="G152" s="37">
        <v>3134</v>
      </c>
      <c r="H152" s="22">
        <f t="shared" si="39"/>
        <v>1000</v>
      </c>
      <c r="I152" s="22">
        <f t="shared" si="40"/>
        <v>1000</v>
      </c>
      <c r="J152" s="22">
        <f t="shared" si="41"/>
        <v>2000</v>
      </c>
    </row>
    <row r="153" spans="1:10">
      <c r="A153" s="15">
        <v>45756</v>
      </c>
      <c r="B153" s="37" t="s">
        <v>37</v>
      </c>
      <c r="C153" s="37" t="s">
        <v>17</v>
      </c>
      <c r="D153" s="37">
        <v>5000</v>
      </c>
      <c r="E153" s="38">
        <v>29.8</v>
      </c>
      <c r="F153" s="38">
        <v>30.15</v>
      </c>
      <c r="G153" s="37">
        <v>30.5</v>
      </c>
      <c r="H153" s="22">
        <f t="shared" si="39"/>
        <v>1749.9999999999893</v>
      </c>
      <c r="I153" s="22">
        <f t="shared" si="40"/>
        <v>1750.000000000007</v>
      </c>
      <c r="J153" s="22">
        <f t="shared" si="41"/>
        <v>3499.9999999999964</v>
      </c>
    </row>
    <row r="154" spans="1:10">
      <c r="A154" s="15">
        <v>45754</v>
      </c>
      <c r="B154" s="37" t="s">
        <v>36</v>
      </c>
      <c r="C154" s="37" t="s">
        <v>17</v>
      </c>
      <c r="D154" s="37">
        <v>100</v>
      </c>
      <c r="E154" s="38">
        <v>3025</v>
      </c>
      <c r="F154" s="38">
        <v>3035</v>
      </c>
      <c r="G154" s="37">
        <v>3043</v>
      </c>
      <c r="H154" s="22">
        <f t="shared" si="39"/>
        <v>1000</v>
      </c>
      <c r="I154" s="22">
        <f t="shared" si="40"/>
        <v>800</v>
      </c>
      <c r="J154" s="22">
        <f t="shared" si="41"/>
        <v>1800</v>
      </c>
    </row>
    <row r="155" spans="1:10">
      <c r="A155" s="15">
        <v>45750</v>
      </c>
      <c r="B155" s="37" t="s">
        <v>36</v>
      </c>
      <c r="C155" s="37" t="s">
        <v>17</v>
      </c>
      <c r="D155" s="37">
        <v>100</v>
      </c>
      <c r="E155" s="38">
        <v>3112</v>
      </c>
      <c r="F155" s="38">
        <v>3099</v>
      </c>
      <c r="G155" s="37"/>
      <c r="H155" s="22">
        <f t="shared" si="39"/>
        <v>-1300</v>
      </c>
      <c r="I155" s="22">
        <f t="shared" si="40"/>
        <v>0</v>
      </c>
      <c r="J155" s="22">
        <f t="shared" si="41"/>
        <v>-1300</v>
      </c>
    </row>
    <row r="156" spans="1:10">
      <c r="A156" s="15">
        <v>45750</v>
      </c>
      <c r="B156" s="37" t="s">
        <v>37</v>
      </c>
      <c r="C156" s="37" t="s">
        <v>17</v>
      </c>
      <c r="D156" s="37">
        <v>5000</v>
      </c>
      <c r="E156" s="38">
        <v>33.1</v>
      </c>
      <c r="F156" s="38">
        <v>32.4</v>
      </c>
      <c r="G156" s="37"/>
      <c r="H156" s="22">
        <f t="shared" si="39"/>
        <v>-3500.0000000000141</v>
      </c>
      <c r="I156" s="22">
        <f t="shared" si="40"/>
        <v>0</v>
      </c>
      <c r="J156" s="22">
        <f t="shared" si="41"/>
        <v>-3500.0000000000141</v>
      </c>
    </row>
    <row r="157" spans="1:10">
      <c r="A157" s="15"/>
      <c r="E157" s="39"/>
      <c r="F157" s="39"/>
    </row>
    <row r="158" spans="1:10">
      <c r="A158" s="15">
        <v>45744</v>
      </c>
      <c r="B158" s="37" t="s">
        <v>36</v>
      </c>
      <c r="C158" s="37" t="s">
        <v>14</v>
      </c>
      <c r="D158" s="37">
        <v>100</v>
      </c>
      <c r="E158" s="38">
        <v>3054</v>
      </c>
      <c r="F158" s="38">
        <v>3045</v>
      </c>
      <c r="G158" s="37">
        <v>3035</v>
      </c>
      <c r="H158" s="22">
        <f t="shared" ref="H158:H171" si="42">(IF(C158="SHORT",E158-F158,IF(C158="LONG",F158-E158)))*D158</f>
        <v>900</v>
      </c>
      <c r="I158" s="22">
        <f t="shared" ref="I158:I171" si="43">(IF(C158="SHORT",IF(G158="",0,F158-G158),IF(C158="LONG",IF(G158="",0,G158-F158))))*D158</f>
        <v>1000</v>
      </c>
      <c r="J158" s="22">
        <f t="shared" ref="J158:J171" si="44">H158+I158+L158</f>
        <v>1900</v>
      </c>
    </row>
    <row r="159" spans="1:10">
      <c r="A159" s="15">
        <v>45743</v>
      </c>
      <c r="B159" s="37" t="s">
        <v>36</v>
      </c>
      <c r="C159" s="37" t="s">
        <v>14</v>
      </c>
      <c r="D159" s="37">
        <v>100</v>
      </c>
      <c r="E159" s="38">
        <v>3039</v>
      </c>
      <c r="F159" s="38">
        <v>3052</v>
      </c>
      <c r="G159" s="37"/>
      <c r="H159" s="22">
        <f t="shared" si="42"/>
        <v>-1300</v>
      </c>
      <c r="I159" s="22">
        <f t="shared" si="43"/>
        <v>0</v>
      </c>
      <c r="J159" s="22">
        <f t="shared" si="44"/>
        <v>-1300</v>
      </c>
    </row>
    <row r="160" spans="1:10">
      <c r="A160" s="15">
        <v>45742</v>
      </c>
      <c r="B160" s="37" t="s">
        <v>36</v>
      </c>
      <c r="C160" s="37" t="s">
        <v>17</v>
      </c>
      <c r="D160" s="37">
        <v>100</v>
      </c>
      <c r="E160" s="38">
        <v>3017</v>
      </c>
      <c r="F160" s="38">
        <v>3030</v>
      </c>
      <c r="G160" s="37"/>
      <c r="H160" s="22">
        <f t="shared" si="42"/>
        <v>1300</v>
      </c>
      <c r="I160" s="22">
        <f t="shared" si="43"/>
        <v>0</v>
      </c>
      <c r="J160" s="22">
        <f t="shared" si="44"/>
        <v>1300</v>
      </c>
    </row>
    <row r="161" spans="1:10">
      <c r="A161" s="15">
        <v>45742</v>
      </c>
      <c r="B161" s="37" t="s">
        <v>36</v>
      </c>
      <c r="C161" s="37" t="s">
        <v>14</v>
      </c>
      <c r="D161" s="37">
        <v>100</v>
      </c>
      <c r="E161" s="38">
        <v>3026</v>
      </c>
      <c r="F161" s="38">
        <v>3014</v>
      </c>
      <c r="G161" s="37"/>
      <c r="H161" s="22">
        <f t="shared" si="42"/>
        <v>1200</v>
      </c>
      <c r="I161" s="22">
        <f t="shared" si="43"/>
        <v>0</v>
      </c>
      <c r="J161" s="22">
        <f t="shared" si="44"/>
        <v>1200</v>
      </c>
    </row>
    <row r="162" spans="1:10">
      <c r="A162" s="15">
        <v>45741</v>
      </c>
      <c r="B162" s="37" t="s">
        <v>36</v>
      </c>
      <c r="C162" s="37" t="s">
        <v>17</v>
      </c>
      <c r="D162" s="37">
        <v>100</v>
      </c>
      <c r="E162" s="38">
        <v>3015</v>
      </c>
      <c r="F162" s="38">
        <v>3025</v>
      </c>
      <c r="G162" s="37">
        <v>3036</v>
      </c>
      <c r="H162" s="22">
        <f t="shared" si="42"/>
        <v>1000</v>
      </c>
      <c r="I162" s="22">
        <f t="shared" si="43"/>
        <v>1100</v>
      </c>
      <c r="J162" s="22">
        <f t="shared" si="44"/>
        <v>2100</v>
      </c>
    </row>
    <row r="163" spans="1:10">
      <c r="A163" s="15">
        <v>45740</v>
      </c>
      <c r="B163" s="37" t="s">
        <v>36</v>
      </c>
      <c r="C163" s="37" t="s">
        <v>17</v>
      </c>
      <c r="D163" s="37">
        <v>100</v>
      </c>
      <c r="E163" s="38">
        <v>3022</v>
      </c>
      <c r="F163" s="38">
        <v>3032</v>
      </c>
      <c r="G163" s="37"/>
      <c r="H163" s="22">
        <f t="shared" si="42"/>
        <v>1000</v>
      </c>
      <c r="I163" s="22">
        <f t="shared" si="43"/>
        <v>0</v>
      </c>
      <c r="J163" s="22">
        <f t="shared" si="44"/>
        <v>1000</v>
      </c>
    </row>
    <row r="164" spans="1:10">
      <c r="A164" s="15">
        <v>45740</v>
      </c>
      <c r="B164" s="37" t="s">
        <v>37</v>
      </c>
      <c r="C164" s="37" t="s">
        <v>17</v>
      </c>
      <c r="D164" s="37">
        <v>5000</v>
      </c>
      <c r="E164" s="38">
        <v>33.15</v>
      </c>
      <c r="F164" s="38">
        <v>33.5</v>
      </c>
      <c r="G164" s="37">
        <v>33.799999999999997</v>
      </c>
      <c r="H164" s="22">
        <f t="shared" si="42"/>
        <v>1750.000000000007</v>
      </c>
      <c r="I164" s="22">
        <f t="shared" si="43"/>
        <v>1499.9999999999859</v>
      </c>
      <c r="J164" s="22">
        <f t="shared" si="44"/>
        <v>3249.9999999999927</v>
      </c>
    </row>
    <row r="165" spans="1:10">
      <c r="A165" s="15">
        <v>45737</v>
      </c>
      <c r="B165" s="37" t="s">
        <v>37</v>
      </c>
      <c r="C165" s="37" t="s">
        <v>14</v>
      </c>
      <c r="D165" s="37">
        <v>5000</v>
      </c>
      <c r="E165" s="38">
        <v>33.049999999999997</v>
      </c>
      <c r="F165" s="38">
        <v>32.659999999999997</v>
      </c>
      <c r="G165" s="37"/>
      <c r="H165" s="22">
        <f t="shared" si="42"/>
        <v>1950.0000000000027</v>
      </c>
      <c r="I165" s="22">
        <f t="shared" si="43"/>
        <v>0</v>
      </c>
      <c r="J165" s="22">
        <f t="shared" si="44"/>
        <v>1950.0000000000027</v>
      </c>
    </row>
    <row r="166" spans="1:10">
      <c r="A166" s="15">
        <v>45736</v>
      </c>
      <c r="B166" s="37" t="s">
        <v>36</v>
      </c>
      <c r="C166" s="37" t="s">
        <v>17</v>
      </c>
      <c r="D166" s="37">
        <v>100</v>
      </c>
      <c r="E166" s="38">
        <v>3031</v>
      </c>
      <c r="F166" s="38">
        <v>3045</v>
      </c>
      <c r="G166" s="37"/>
      <c r="H166" s="22">
        <f t="shared" si="42"/>
        <v>1400</v>
      </c>
      <c r="I166" s="22">
        <f t="shared" si="43"/>
        <v>0</v>
      </c>
      <c r="J166" s="22">
        <f t="shared" si="44"/>
        <v>1400</v>
      </c>
    </row>
    <row r="167" spans="1:10">
      <c r="A167" s="15">
        <v>45736</v>
      </c>
      <c r="B167" s="37" t="s">
        <v>36</v>
      </c>
      <c r="C167" s="37" t="s">
        <v>17</v>
      </c>
      <c r="D167" s="37">
        <v>100</v>
      </c>
      <c r="E167" s="38">
        <v>3041</v>
      </c>
      <c r="F167" s="38">
        <v>3027</v>
      </c>
      <c r="G167" s="37"/>
      <c r="H167" s="22">
        <f t="shared" si="42"/>
        <v>-1400</v>
      </c>
      <c r="I167" s="22">
        <f t="shared" si="43"/>
        <v>0</v>
      </c>
      <c r="J167" s="22">
        <f t="shared" si="44"/>
        <v>-1400</v>
      </c>
    </row>
    <row r="168" spans="1:10">
      <c r="A168" s="15">
        <v>45735</v>
      </c>
      <c r="B168" s="37" t="s">
        <v>36</v>
      </c>
      <c r="C168" s="37" t="s">
        <v>17</v>
      </c>
      <c r="D168" s="37">
        <v>100</v>
      </c>
      <c r="E168" s="38">
        <v>3031</v>
      </c>
      <c r="F168" s="38">
        <v>3041</v>
      </c>
      <c r="G168" s="37">
        <v>3051</v>
      </c>
      <c r="H168" s="22">
        <f t="shared" si="42"/>
        <v>1000</v>
      </c>
      <c r="I168" s="22">
        <f t="shared" si="43"/>
        <v>1000</v>
      </c>
      <c r="J168" s="22">
        <f t="shared" si="44"/>
        <v>2000</v>
      </c>
    </row>
    <row r="169" spans="1:10">
      <c r="A169" s="15">
        <v>45734</v>
      </c>
      <c r="B169" s="37" t="s">
        <v>36</v>
      </c>
      <c r="C169" s="37" t="s">
        <v>17</v>
      </c>
      <c r="D169" s="37">
        <v>100</v>
      </c>
      <c r="E169" s="38">
        <v>3022</v>
      </c>
      <c r="F169" s="38">
        <v>3037</v>
      </c>
      <c r="G169" s="37"/>
      <c r="H169" s="22">
        <f t="shared" si="42"/>
        <v>1500</v>
      </c>
      <c r="I169" s="22">
        <f t="shared" si="43"/>
        <v>0</v>
      </c>
      <c r="J169" s="22">
        <f t="shared" si="44"/>
        <v>1500</v>
      </c>
    </row>
    <row r="170" spans="1:10">
      <c r="A170" s="15">
        <v>45733</v>
      </c>
      <c r="B170" s="37" t="s">
        <v>37</v>
      </c>
      <c r="C170" s="37" t="s">
        <v>14</v>
      </c>
      <c r="D170" s="37">
        <v>5000</v>
      </c>
      <c r="E170" s="38">
        <v>33.85</v>
      </c>
      <c r="F170" s="38">
        <v>33.44</v>
      </c>
      <c r="G170" s="37"/>
      <c r="H170" s="22">
        <f t="shared" si="42"/>
        <v>2050.0000000000186</v>
      </c>
      <c r="I170" s="22">
        <f t="shared" si="43"/>
        <v>0</v>
      </c>
      <c r="J170" s="22">
        <f t="shared" si="44"/>
        <v>2050.0000000000186</v>
      </c>
    </row>
    <row r="171" spans="1:10">
      <c r="A171" s="15">
        <v>45733</v>
      </c>
      <c r="B171" s="37" t="s">
        <v>36</v>
      </c>
      <c r="C171" s="37" t="s">
        <v>14</v>
      </c>
      <c r="D171" s="37">
        <v>100</v>
      </c>
      <c r="E171" s="38">
        <v>3001</v>
      </c>
      <c r="F171" s="38">
        <v>2985</v>
      </c>
      <c r="G171" s="37"/>
      <c r="H171" s="22">
        <f t="shared" si="42"/>
        <v>1600</v>
      </c>
      <c r="I171" s="22">
        <f t="shared" si="43"/>
        <v>0</v>
      </c>
      <c r="J171" s="22">
        <f t="shared" si="44"/>
        <v>1600</v>
      </c>
    </row>
    <row r="172" spans="1:10">
      <c r="A172" s="15">
        <v>45729</v>
      </c>
      <c r="B172" s="37" t="s">
        <v>36</v>
      </c>
      <c r="C172" s="37" t="s">
        <v>14</v>
      </c>
      <c r="D172" s="37">
        <v>100</v>
      </c>
      <c r="E172" s="38">
        <v>2944</v>
      </c>
      <c r="F172" s="38">
        <v>2957</v>
      </c>
      <c r="G172" s="37"/>
      <c r="H172" s="22">
        <f t="shared" ref="H172:H180" si="45">(IF(C172="SHORT",E172-F172,IF(C172="LONG",F172-E172)))*D172</f>
        <v>-1300</v>
      </c>
      <c r="I172" s="22">
        <f t="shared" ref="I172:I180" si="46">(IF(C172="SHORT",IF(G172="",0,F172-G172),IF(C172="LONG",IF(G172="",0,G172-F172))))*D172</f>
        <v>0</v>
      </c>
      <c r="J172" s="22">
        <f t="shared" ref="J172:J180" si="47">H172+I172+L172</f>
        <v>-1300</v>
      </c>
    </row>
    <row r="173" spans="1:10">
      <c r="A173" s="15">
        <v>45728</v>
      </c>
      <c r="B173" s="37" t="s">
        <v>37</v>
      </c>
      <c r="C173" s="37" t="s">
        <v>14</v>
      </c>
      <c r="D173" s="37">
        <v>5000</v>
      </c>
      <c r="E173" s="38">
        <v>33.049999999999997</v>
      </c>
      <c r="F173" s="38">
        <v>33.549999999999997</v>
      </c>
      <c r="G173" s="37"/>
      <c r="H173" s="22">
        <f t="shared" si="45"/>
        <v>-2500</v>
      </c>
      <c r="I173" s="22">
        <f t="shared" si="46"/>
        <v>0</v>
      </c>
      <c r="J173" s="22">
        <f t="shared" si="47"/>
        <v>-2500</v>
      </c>
    </row>
    <row r="174" spans="1:10">
      <c r="A174" s="15">
        <v>45727</v>
      </c>
      <c r="B174" s="37" t="s">
        <v>36</v>
      </c>
      <c r="C174" s="37" t="s">
        <v>17</v>
      </c>
      <c r="D174" s="37">
        <v>100</v>
      </c>
      <c r="E174" s="38">
        <v>2903</v>
      </c>
      <c r="F174" s="38">
        <v>2912</v>
      </c>
      <c r="G174" s="37">
        <v>2922</v>
      </c>
      <c r="H174" s="22">
        <f t="shared" si="45"/>
        <v>900</v>
      </c>
      <c r="I174" s="22">
        <f t="shared" si="46"/>
        <v>1000</v>
      </c>
      <c r="J174" s="22">
        <f t="shared" si="47"/>
        <v>1900</v>
      </c>
    </row>
    <row r="175" spans="1:10">
      <c r="A175" s="15">
        <v>45727</v>
      </c>
      <c r="B175" s="37" t="s">
        <v>37</v>
      </c>
      <c r="C175" s="37" t="s">
        <v>17</v>
      </c>
      <c r="D175" s="37">
        <v>5000</v>
      </c>
      <c r="E175" s="38">
        <v>32.200000000000003</v>
      </c>
      <c r="F175" s="38">
        <v>32.6</v>
      </c>
      <c r="G175" s="37">
        <v>32.9</v>
      </c>
      <c r="H175" s="22">
        <f t="shared" si="45"/>
        <v>1999.999999999993</v>
      </c>
      <c r="I175" s="22">
        <f t="shared" si="46"/>
        <v>1499.9999999999859</v>
      </c>
      <c r="J175" s="22">
        <f t="shared" si="47"/>
        <v>3499.9999999999791</v>
      </c>
    </row>
    <row r="176" spans="1:10">
      <c r="A176" s="15">
        <v>45727</v>
      </c>
      <c r="B176" s="37" t="s">
        <v>40</v>
      </c>
      <c r="C176" s="37" t="s">
        <v>17</v>
      </c>
      <c r="D176" s="37">
        <v>1</v>
      </c>
      <c r="E176" s="38">
        <v>22660</v>
      </c>
      <c r="F176" s="38">
        <v>22760</v>
      </c>
      <c r="G176" s="37">
        <v>22859</v>
      </c>
      <c r="H176" s="22">
        <f t="shared" si="45"/>
        <v>100</v>
      </c>
      <c r="I176" s="22">
        <f t="shared" si="46"/>
        <v>99</v>
      </c>
      <c r="J176" s="22">
        <f t="shared" si="47"/>
        <v>199</v>
      </c>
    </row>
    <row r="177" spans="1:10">
      <c r="A177" s="15">
        <v>45726</v>
      </c>
      <c r="B177" s="37" t="s">
        <v>36</v>
      </c>
      <c r="C177" s="37" t="s">
        <v>17</v>
      </c>
      <c r="D177" s="37">
        <v>100</v>
      </c>
      <c r="E177" s="38">
        <v>2908</v>
      </c>
      <c r="F177" s="38">
        <v>2895</v>
      </c>
      <c r="G177" s="37"/>
      <c r="H177" s="22">
        <f t="shared" si="45"/>
        <v>-1300</v>
      </c>
      <c r="I177" s="22">
        <f t="shared" si="46"/>
        <v>0</v>
      </c>
      <c r="J177" s="22">
        <f t="shared" si="47"/>
        <v>-1300</v>
      </c>
    </row>
    <row r="178" spans="1:10">
      <c r="A178" s="15">
        <v>45723</v>
      </c>
      <c r="B178" s="37" t="s">
        <v>37</v>
      </c>
      <c r="C178" s="37" t="s">
        <v>17</v>
      </c>
      <c r="D178" s="37">
        <v>5000</v>
      </c>
      <c r="E178" s="38">
        <v>32.5</v>
      </c>
      <c r="F178" s="38">
        <v>32</v>
      </c>
      <c r="G178" s="37"/>
      <c r="H178" s="22">
        <f t="shared" si="45"/>
        <v>-2500</v>
      </c>
      <c r="I178" s="22">
        <f t="shared" si="46"/>
        <v>0</v>
      </c>
      <c r="J178" s="22">
        <f t="shared" si="47"/>
        <v>-2500</v>
      </c>
    </row>
    <row r="179" spans="1:10">
      <c r="A179" s="15">
        <v>45722</v>
      </c>
      <c r="B179" s="37" t="s">
        <v>37</v>
      </c>
      <c r="C179" s="37" t="s">
        <v>17</v>
      </c>
      <c r="D179" s="37">
        <v>5000</v>
      </c>
      <c r="E179" s="38">
        <v>32.270000000000003</v>
      </c>
      <c r="F179" s="38">
        <v>32.75</v>
      </c>
      <c r="G179" s="37"/>
      <c r="H179" s="22">
        <f t="shared" si="45"/>
        <v>2399.9999999999845</v>
      </c>
      <c r="I179" s="22">
        <f t="shared" si="46"/>
        <v>0</v>
      </c>
      <c r="J179" s="22">
        <f t="shared" si="47"/>
        <v>2399.9999999999845</v>
      </c>
    </row>
    <row r="180" spans="1:10">
      <c r="A180" s="15">
        <v>45722</v>
      </c>
      <c r="B180" s="37" t="s">
        <v>36</v>
      </c>
      <c r="C180" s="37" t="s">
        <v>17</v>
      </c>
      <c r="D180" s="37">
        <v>100</v>
      </c>
      <c r="E180" s="38">
        <v>2896</v>
      </c>
      <c r="F180" s="38">
        <v>2906</v>
      </c>
      <c r="G180" s="37">
        <v>2916</v>
      </c>
      <c r="H180" s="22">
        <f t="shared" si="45"/>
        <v>1000</v>
      </c>
      <c r="I180" s="22">
        <f t="shared" si="46"/>
        <v>1000</v>
      </c>
      <c r="J180" s="22">
        <f t="shared" si="47"/>
        <v>2000</v>
      </c>
    </row>
    <row r="181" spans="1:10">
      <c r="A181" s="15"/>
      <c r="B181" s="37"/>
      <c r="C181" s="37"/>
      <c r="D181" s="37"/>
      <c r="E181" s="38"/>
      <c r="F181" s="38"/>
      <c r="G181" s="37"/>
      <c r="H181" s="37"/>
    </row>
    <row r="182" spans="1:10">
      <c r="A182" s="15">
        <v>45715</v>
      </c>
      <c r="B182" s="37" t="s">
        <v>36</v>
      </c>
      <c r="C182" s="37" t="s">
        <v>17</v>
      </c>
      <c r="D182" s="37">
        <v>100</v>
      </c>
      <c r="E182" s="38">
        <v>2893</v>
      </c>
      <c r="F182" s="38">
        <v>2880</v>
      </c>
      <c r="G182" s="37"/>
      <c r="H182" s="22">
        <f t="shared" ref="H182:H196" si="48">(IF(C182="SHORT",E182-F182,IF(C182="LONG",F182-E182)))*D182</f>
        <v>-1300</v>
      </c>
      <c r="I182" s="22">
        <f t="shared" ref="I182:I196" si="49">(IF(C182="SHORT",IF(G182="",0,F182-G182),IF(C182="LONG",IF(G182="",0,G182-F182))))*D182</f>
        <v>0</v>
      </c>
      <c r="J182" s="22">
        <f t="shared" ref="J182:J196" si="50">H182+I182+L182</f>
        <v>-1300</v>
      </c>
    </row>
    <row r="183" spans="1:10">
      <c r="A183" s="15">
        <v>45714</v>
      </c>
      <c r="B183" s="37" t="s">
        <v>36</v>
      </c>
      <c r="C183" s="37" t="s">
        <v>17</v>
      </c>
      <c r="D183" s="37">
        <v>100</v>
      </c>
      <c r="E183" s="38">
        <v>2916</v>
      </c>
      <c r="F183" s="38">
        <v>2902</v>
      </c>
      <c r="G183" s="37"/>
      <c r="H183" s="22">
        <f t="shared" si="48"/>
        <v>-1400</v>
      </c>
      <c r="I183" s="22">
        <f t="shared" si="49"/>
        <v>0</v>
      </c>
      <c r="J183" s="22">
        <f t="shared" si="50"/>
        <v>-1400</v>
      </c>
    </row>
    <row r="184" spans="1:10">
      <c r="A184" s="15">
        <v>45713</v>
      </c>
      <c r="B184" s="37" t="s">
        <v>37</v>
      </c>
      <c r="C184" s="37" t="s">
        <v>17</v>
      </c>
      <c r="D184" s="37">
        <v>5000</v>
      </c>
      <c r="E184" s="38">
        <v>31.8</v>
      </c>
      <c r="F184" s="38">
        <v>31.3</v>
      </c>
      <c r="G184" s="37"/>
      <c r="H184" s="22">
        <f t="shared" si="48"/>
        <v>-2500</v>
      </c>
      <c r="I184" s="22">
        <f t="shared" si="49"/>
        <v>0</v>
      </c>
      <c r="J184" s="22">
        <f t="shared" si="50"/>
        <v>-2500</v>
      </c>
    </row>
    <row r="185" spans="1:10">
      <c r="A185" s="15">
        <v>45713</v>
      </c>
      <c r="B185" s="37" t="s">
        <v>36</v>
      </c>
      <c r="C185" s="37" t="s">
        <v>17</v>
      </c>
      <c r="D185" s="37">
        <v>100</v>
      </c>
      <c r="E185" s="38">
        <v>2933</v>
      </c>
      <c r="F185" s="38">
        <v>2944</v>
      </c>
      <c r="G185" s="37"/>
      <c r="H185" s="22">
        <f t="shared" si="48"/>
        <v>1100</v>
      </c>
      <c r="I185" s="22">
        <f t="shared" si="49"/>
        <v>0</v>
      </c>
      <c r="J185" s="22">
        <f t="shared" si="50"/>
        <v>1100</v>
      </c>
    </row>
    <row r="186" spans="1:10">
      <c r="A186" s="15">
        <v>45712</v>
      </c>
      <c r="B186" s="37" t="s">
        <v>36</v>
      </c>
      <c r="C186" s="37" t="s">
        <v>14</v>
      </c>
      <c r="D186" s="37">
        <v>100</v>
      </c>
      <c r="E186" s="38">
        <v>2949</v>
      </c>
      <c r="F186" s="38">
        <v>2936</v>
      </c>
      <c r="G186" s="37"/>
      <c r="H186" s="22">
        <f t="shared" si="48"/>
        <v>1300</v>
      </c>
      <c r="I186" s="22">
        <f t="shared" si="49"/>
        <v>0</v>
      </c>
      <c r="J186" s="22">
        <f t="shared" si="50"/>
        <v>1300</v>
      </c>
    </row>
    <row r="187" spans="1:10">
      <c r="A187" s="15">
        <v>45709</v>
      </c>
      <c r="B187" s="37" t="s">
        <v>36</v>
      </c>
      <c r="C187" s="37" t="s">
        <v>17</v>
      </c>
      <c r="D187" s="37">
        <v>100</v>
      </c>
      <c r="E187" s="38">
        <v>2925</v>
      </c>
      <c r="F187" s="38">
        <v>2935</v>
      </c>
      <c r="G187" s="37">
        <v>2942</v>
      </c>
      <c r="H187" s="22">
        <f t="shared" si="48"/>
        <v>1000</v>
      </c>
      <c r="I187" s="22">
        <f t="shared" si="49"/>
        <v>700</v>
      </c>
      <c r="J187" s="22">
        <f t="shared" si="50"/>
        <v>1700</v>
      </c>
    </row>
    <row r="188" spans="1:10">
      <c r="A188" s="15">
        <v>45708</v>
      </c>
      <c r="B188" s="37" t="s">
        <v>37</v>
      </c>
      <c r="C188" s="37" t="s">
        <v>14</v>
      </c>
      <c r="D188" s="37">
        <v>5000</v>
      </c>
      <c r="E188" s="38">
        <v>33.15</v>
      </c>
      <c r="F188" s="38">
        <v>32.75</v>
      </c>
      <c r="G188" s="37"/>
      <c r="H188" s="22">
        <f t="shared" si="48"/>
        <v>1999.999999999993</v>
      </c>
      <c r="I188" s="22">
        <f t="shared" si="49"/>
        <v>0</v>
      </c>
      <c r="J188" s="22">
        <f t="shared" si="50"/>
        <v>1999.999999999993</v>
      </c>
    </row>
    <row r="189" spans="1:10">
      <c r="A189" s="15">
        <v>45707</v>
      </c>
      <c r="B189" s="37" t="s">
        <v>36</v>
      </c>
      <c r="C189" s="37" t="s">
        <v>14</v>
      </c>
      <c r="D189" s="37">
        <v>100</v>
      </c>
      <c r="E189" s="38">
        <v>2936</v>
      </c>
      <c r="F189" s="38">
        <v>2939</v>
      </c>
      <c r="G189" s="37"/>
      <c r="H189" s="22">
        <f t="shared" si="48"/>
        <v>-300</v>
      </c>
      <c r="I189" s="22">
        <f t="shared" si="49"/>
        <v>0</v>
      </c>
      <c r="J189" s="22">
        <f t="shared" si="50"/>
        <v>-300</v>
      </c>
    </row>
    <row r="190" spans="1:10">
      <c r="A190" s="15">
        <v>45705</v>
      </c>
      <c r="B190" s="37" t="s">
        <v>36</v>
      </c>
      <c r="C190" s="37" t="s">
        <v>17</v>
      </c>
      <c r="D190" s="37">
        <v>100</v>
      </c>
      <c r="E190" s="38">
        <v>2888</v>
      </c>
      <c r="F190" s="38">
        <v>2898</v>
      </c>
      <c r="G190" s="37">
        <v>2908</v>
      </c>
      <c r="H190" s="22">
        <f t="shared" si="48"/>
        <v>1000</v>
      </c>
      <c r="I190" s="22">
        <f t="shared" si="49"/>
        <v>1000</v>
      </c>
      <c r="J190" s="22">
        <f t="shared" si="50"/>
        <v>2000</v>
      </c>
    </row>
    <row r="191" spans="1:10">
      <c r="A191" s="15">
        <v>45702</v>
      </c>
      <c r="B191" s="37" t="s">
        <v>36</v>
      </c>
      <c r="C191" s="37" t="s">
        <v>14</v>
      </c>
      <c r="D191" s="37">
        <v>100</v>
      </c>
      <c r="E191" s="38">
        <v>2930</v>
      </c>
      <c r="F191" s="38">
        <v>2920</v>
      </c>
      <c r="G191" s="37">
        <v>2910</v>
      </c>
      <c r="H191" s="22">
        <f t="shared" si="48"/>
        <v>1000</v>
      </c>
      <c r="I191" s="22">
        <f t="shared" si="49"/>
        <v>1000</v>
      </c>
      <c r="J191" s="22">
        <f t="shared" si="50"/>
        <v>2000</v>
      </c>
    </row>
    <row r="192" spans="1:10">
      <c r="A192" s="15">
        <v>45701</v>
      </c>
      <c r="B192" s="37" t="s">
        <v>36</v>
      </c>
      <c r="C192" s="37" t="s">
        <v>14</v>
      </c>
      <c r="D192" s="37">
        <v>100</v>
      </c>
      <c r="E192" s="38">
        <v>2917</v>
      </c>
      <c r="F192" s="38">
        <v>2907</v>
      </c>
      <c r="G192" s="37"/>
      <c r="H192" s="22">
        <f t="shared" si="48"/>
        <v>1000</v>
      </c>
      <c r="I192" s="22">
        <f t="shared" si="49"/>
        <v>0</v>
      </c>
      <c r="J192" s="22">
        <f t="shared" si="50"/>
        <v>1000</v>
      </c>
    </row>
    <row r="193" spans="1:10">
      <c r="A193" s="15">
        <v>45701</v>
      </c>
      <c r="B193" s="37" t="s">
        <v>37</v>
      </c>
      <c r="C193" s="37" t="s">
        <v>14</v>
      </c>
      <c r="D193" s="37">
        <v>5000</v>
      </c>
      <c r="E193" s="38">
        <v>32.4</v>
      </c>
      <c r="F193" s="38">
        <v>32</v>
      </c>
      <c r="G193" s="37"/>
      <c r="H193" s="22">
        <f t="shared" si="48"/>
        <v>1999.999999999993</v>
      </c>
      <c r="I193" s="22">
        <f t="shared" si="49"/>
        <v>0</v>
      </c>
      <c r="J193" s="22">
        <f t="shared" si="50"/>
        <v>1999.999999999993</v>
      </c>
    </row>
    <row r="194" spans="1:10">
      <c r="A194" s="15">
        <v>45692</v>
      </c>
      <c r="B194" s="37" t="s">
        <v>36</v>
      </c>
      <c r="C194" s="37" t="s">
        <v>14</v>
      </c>
      <c r="D194" s="37">
        <v>100</v>
      </c>
      <c r="E194" s="38">
        <v>2820</v>
      </c>
      <c r="F194" s="38">
        <v>2834</v>
      </c>
      <c r="G194" s="37"/>
      <c r="H194" s="22">
        <f t="shared" si="48"/>
        <v>-1400</v>
      </c>
      <c r="I194" s="22">
        <f t="shared" si="49"/>
        <v>0</v>
      </c>
      <c r="J194" s="22">
        <f t="shared" si="50"/>
        <v>-1400</v>
      </c>
    </row>
    <row r="195" spans="1:10">
      <c r="A195" s="15">
        <v>45692</v>
      </c>
      <c r="B195" s="37" t="s">
        <v>37</v>
      </c>
      <c r="C195" s="37" t="s">
        <v>14</v>
      </c>
      <c r="D195" s="37">
        <v>5000</v>
      </c>
      <c r="E195" s="38">
        <v>31.65</v>
      </c>
      <c r="F195" s="38">
        <v>32.15</v>
      </c>
      <c r="G195" s="37"/>
      <c r="H195" s="22">
        <f t="shared" si="48"/>
        <v>-2500</v>
      </c>
      <c r="I195" s="22">
        <f t="shared" si="49"/>
        <v>0</v>
      </c>
      <c r="J195" s="22">
        <f t="shared" si="50"/>
        <v>-2500</v>
      </c>
    </row>
    <row r="196" spans="1:10">
      <c r="A196" s="15">
        <v>45691</v>
      </c>
      <c r="B196" s="37" t="s">
        <v>36</v>
      </c>
      <c r="C196" s="37" t="s">
        <v>14</v>
      </c>
      <c r="D196" s="37">
        <v>100</v>
      </c>
      <c r="E196" s="38">
        <v>2802</v>
      </c>
      <c r="F196" s="38">
        <v>2815</v>
      </c>
      <c r="G196" s="37"/>
      <c r="H196" s="22">
        <f t="shared" si="48"/>
        <v>-1300</v>
      </c>
      <c r="I196" s="22">
        <f t="shared" si="49"/>
        <v>0</v>
      </c>
      <c r="J196" s="22">
        <f t="shared" si="50"/>
        <v>-1300</v>
      </c>
    </row>
    <row r="197" spans="1:10">
      <c r="A197" s="15"/>
      <c r="B197" s="37"/>
      <c r="C197" s="37"/>
      <c r="D197" s="37"/>
      <c r="E197" s="38"/>
      <c r="F197" s="38"/>
      <c r="G197" s="37"/>
    </row>
    <row r="198" spans="1:10">
      <c r="A198" s="15">
        <v>45687</v>
      </c>
      <c r="B198" s="37" t="s">
        <v>36</v>
      </c>
      <c r="C198" s="37" t="s">
        <v>14</v>
      </c>
      <c r="D198" s="37">
        <v>100</v>
      </c>
      <c r="E198" s="38">
        <v>2780</v>
      </c>
      <c r="F198" s="38">
        <v>2793</v>
      </c>
      <c r="G198" s="37"/>
      <c r="H198" s="22">
        <f t="shared" ref="H198:H209" si="51">(IF(C198="SHORT",E198-F198,IF(C198="LONG",F198-E198)))*D198</f>
        <v>-1300</v>
      </c>
      <c r="I198" s="22">
        <f t="shared" ref="I198:I209" si="52">(IF(C198="SHORT",IF(G198="",0,F198-G198),IF(C198="LONG",IF(G198="",0,G198-F198))))*D198</f>
        <v>0</v>
      </c>
      <c r="J198" s="22">
        <f t="shared" ref="J198:J209" si="53">H198+I198+L198</f>
        <v>-1300</v>
      </c>
    </row>
    <row r="199" spans="1:10">
      <c r="A199" s="15">
        <v>45686</v>
      </c>
      <c r="B199" s="37" t="s">
        <v>36</v>
      </c>
      <c r="C199" s="37" t="s">
        <v>17</v>
      </c>
      <c r="D199" s="37">
        <v>100</v>
      </c>
      <c r="E199" s="38">
        <v>2757</v>
      </c>
      <c r="F199" s="38">
        <v>2767</v>
      </c>
      <c r="G199" s="37"/>
      <c r="H199" s="22">
        <f t="shared" si="51"/>
        <v>1000</v>
      </c>
      <c r="I199" s="22">
        <f t="shared" si="52"/>
        <v>0</v>
      </c>
      <c r="J199" s="22">
        <f t="shared" si="53"/>
        <v>1000</v>
      </c>
    </row>
    <row r="200" spans="1:10">
      <c r="A200" s="15">
        <v>45685</v>
      </c>
      <c r="B200" s="37" t="s">
        <v>37</v>
      </c>
      <c r="C200" s="37" t="s">
        <v>17</v>
      </c>
      <c r="D200" s="37">
        <v>5000</v>
      </c>
      <c r="E200" s="38">
        <v>30.2</v>
      </c>
      <c r="F200" s="38">
        <v>30.5</v>
      </c>
      <c r="G200" s="37"/>
      <c r="H200" s="22">
        <f t="shared" si="51"/>
        <v>1500.0000000000036</v>
      </c>
      <c r="I200" s="22">
        <f t="shared" si="52"/>
        <v>0</v>
      </c>
      <c r="J200" s="22">
        <f t="shared" si="53"/>
        <v>1500.0000000000036</v>
      </c>
    </row>
    <row r="201" spans="1:10">
      <c r="A201" s="15">
        <v>45685</v>
      </c>
      <c r="B201" s="37" t="s">
        <v>36</v>
      </c>
      <c r="C201" s="37" t="s">
        <v>17</v>
      </c>
      <c r="D201" s="37">
        <v>100</v>
      </c>
      <c r="E201" s="38">
        <v>2744</v>
      </c>
      <c r="F201" s="38">
        <v>2754</v>
      </c>
      <c r="G201" s="37">
        <v>2764</v>
      </c>
      <c r="H201" s="22">
        <f t="shared" si="51"/>
        <v>1000</v>
      </c>
      <c r="I201" s="22">
        <f t="shared" si="52"/>
        <v>1000</v>
      </c>
      <c r="J201" s="22">
        <f t="shared" si="53"/>
        <v>2000</v>
      </c>
    </row>
    <row r="202" spans="1:10">
      <c r="A202" s="15">
        <v>45684</v>
      </c>
      <c r="B202" s="37" t="s">
        <v>36</v>
      </c>
      <c r="C202" s="37" t="s">
        <v>14</v>
      </c>
      <c r="D202" s="37">
        <v>100</v>
      </c>
      <c r="E202" s="38">
        <v>2758</v>
      </c>
      <c r="F202" s="38">
        <v>2771</v>
      </c>
      <c r="G202" s="37"/>
      <c r="H202" s="22">
        <f t="shared" si="51"/>
        <v>-1300</v>
      </c>
      <c r="I202" s="22">
        <f t="shared" si="52"/>
        <v>0</v>
      </c>
      <c r="J202" s="22">
        <f t="shared" si="53"/>
        <v>-1300</v>
      </c>
    </row>
    <row r="203" spans="1:10">
      <c r="A203" s="15">
        <v>45680</v>
      </c>
      <c r="B203" s="37" t="s">
        <v>37</v>
      </c>
      <c r="C203" s="37" t="s">
        <v>14</v>
      </c>
      <c r="D203" s="37">
        <v>5000</v>
      </c>
      <c r="E203" s="38">
        <v>30.63</v>
      </c>
      <c r="F203" s="38">
        <v>30.1</v>
      </c>
      <c r="G203" s="37"/>
      <c r="H203" s="22">
        <f t="shared" si="51"/>
        <v>2649.9999999999877</v>
      </c>
      <c r="I203" s="22">
        <f t="shared" si="52"/>
        <v>0</v>
      </c>
      <c r="J203" s="22">
        <f t="shared" si="53"/>
        <v>2649.9999999999877</v>
      </c>
    </row>
    <row r="204" spans="1:10">
      <c r="A204" s="15">
        <v>45680</v>
      </c>
      <c r="B204" s="37" t="s">
        <v>36</v>
      </c>
      <c r="C204" s="37" t="s">
        <v>14</v>
      </c>
      <c r="D204" s="37">
        <v>100</v>
      </c>
      <c r="E204" s="38">
        <v>2756</v>
      </c>
      <c r="F204" s="38">
        <v>2745</v>
      </c>
      <c r="G204" s="37">
        <v>2736</v>
      </c>
      <c r="H204" s="22">
        <f t="shared" si="51"/>
        <v>1100</v>
      </c>
      <c r="I204" s="22">
        <f t="shared" si="52"/>
        <v>900</v>
      </c>
      <c r="J204" s="22">
        <f t="shared" si="53"/>
        <v>2000</v>
      </c>
    </row>
    <row r="205" spans="1:10">
      <c r="A205" s="15">
        <v>45679</v>
      </c>
      <c r="B205" s="37" t="s">
        <v>36</v>
      </c>
      <c r="C205" s="37" t="s">
        <v>14</v>
      </c>
      <c r="D205" s="37">
        <v>100</v>
      </c>
      <c r="E205" s="38">
        <v>2761</v>
      </c>
      <c r="F205" s="38">
        <v>2751</v>
      </c>
      <c r="G205" s="37"/>
      <c r="H205" s="22">
        <f t="shared" si="51"/>
        <v>1000</v>
      </c>
      <c r="I205" s="22">
        <f t="shared" si="52"/>
        <v>0</v>
      </c>
      <c r="J205" s="22">
        <f t="shared" si="53"/>
        <v>1000</v>
      </c>
    </row>
    <row r="206" spans="1:10">
      <c r="A206" s="15">
        <v>45678</v>
      </c>
      <c r="B206" s="37" t="s">
        <v>36</v>
      </c>
      <c r="C206" s="37" t="s">
        <v>14</v>
      </c>
      <c r="D206" s="37">
        <v>100</v>
      </c>
      <c r="E206" s="38">
        <v>2728</v>
      </c>
      <c r="F206" s="38">
        <v>2742</v>
      </c>
      <c r="G206" s="37"/>
      <c r="H206" s="22">
        <f t="shared" si="51"/>
        <v>-1400</v>
      </c>
      <c r="I206" s="22">
        <f t="shared" si="52"/>
        <v>0</v>
      </c>
      <c r="J206" s="22">
        <f t="shared" si="53"/>
        <v>-1400</v>
      </c>
    </row>
    <row r="207" spans="1:10">
      <c r="A207" s="15">
        <v>45670</v>
      </c>
      <c r="B207" s="37" t="s">
        <v>37</v>
      </c>
      <c r="C207" s="37" t="s">
        <v>17</v>
      </c>
      <c r="D207" s="37">
        <v>5000</v>
      </c>
      <c r="E207" s="38">
        <v>30</v>
      </c>
      <c r="F207" s="38">
        <v>29.72</v>
      </c>
      <c r="H207" s="22">
        <f t="shared" si="51"/>
        <v>-1400.0000000000057</v>
      </c>
      <c r="I207" s="22">
        <f t="shared" si="52"/>
        <v>0</v>
      </c>
      <c r="J207" s="22">
        <f t="shared" si="53"/>
        <v>-1400.0000000000057</v>
      </c>
    </row>
    <row r="208" spans="1:10">
      <c r="A208" s="15">
        <v>45663</v>
      </c>
      <c r="B208" s="37" t="s">
        <v>36</v>
      </c>
      <c r="C208" s="37" t="s">
        <v>17</v>
      </c>
      <c r="D208" s="37">
        <v>100</v>
      </c>
      <c r="E208" s="38">
        <v>2638</v>
      </c>
      <c r="F208" s="38">
        <v>2649</v>
      </c>
      <c r="H208" s="22">
        <f t="shared" si="51"/>
        <v>1100</v>
      </c>
      <c r="I208" s="22">
        <f t="shared" si="52"/>
        <v>0</v>
      </c>
      <c r="J208" s="22">
        <f t="shared" si="53"/>
        <v>1100</v>
      </c>
    </row>
    <row r="209" spans="1:10">
      <c r="A209" s="15">
        <v>45660</v>
      </c>
      <c r="B209" s="37" t="s">
        <v>36</v>
      </c>
      <c r="C209" s="37" t="s">
        <v>17</v>
      </c>
      <c r="D209" s="37">
        <v>100</v>
      </c>
      <c r="E209" s="38">
        <v>2652</v>
      </c>
      <c r="F209" s="38">
        <v>2639</v>
      </c>
      <c r="H209" s="22">
        <f t="shared" si="51"/>
        <v>-1300</v>
      </c>
      <c r="I209" s="22">
        <f t="shared" si="52"/>
        <v>0</v>
      </c>
      <c r="J209" s="22">
        <f t="shared" si="53"/>
        <v>-1300</v>
      </c>
    </row>
    <row r="211" spans="1:10">
      <c r="A211" s="15">
        <v>45653</v>
      </c>
      <c r="B211" s="37" t="s">
        <v>37</v>
      </c>
      <c r="C211" s="37" t="s">
        <v>17</v>
      </c>
      <c r="D211" s="37">
        <v>5000</v>
      </c>
      <c r="E211" s="38">
        <v>29.53</v>
      </c>
      <c r="F211" s="39"/>
      <c r="J211" s="37" t="s">
        <v>55</v>
      </c>
    </row>
    <row r="212" spans="1:10">
      <c r="A212" s="15">
        <v>45649</v>
      </c>
      <c r="B212" s="37" t="s">
        <v>37</v>
      </c>
      <c r="C212" s="37" t="s">
        <v>17</v>
      </c>
      <c r="D212" s="37">
        <v>5000</v>
      </c>
      <c r="E212" s="38">
        <v>29.7</v>
      </c>
      <c r="F212" s="39"/>
      <c r="H212" s="22"/>
      <c r="I212" s="22"/>
      <c r="J212" s="22" t="s">
        <v>55</v>
      </c>
    </row>
    <row r="213" spans="1:10">
      <c r="A213" s="15">
        <v>45645</v>
      </c>
      <c r="B213" s="37" t="s">
        <v>37</v>
      </c>
      <c r="C213" s="37" t="s">
        <v>17</v>
      </c>
      <c r="D213" s="37">
        <v>5000</v>
      </c>
      <c r="E213" s="38">
        <v>29.55</v>
      </c>
      <c r="F213" s="38">
        <v>29.05</v>
      </c>
      <c r="H213" s="22">
        <f t="shared" ref="H213:H218" si="54">(IF(C213="SHORT",E213-F213,IF(C213="LONG",F213-E213)))*D213</f>
        <v>-2500</v>
      </c>
      <c r="I213" s="22">
        <f t="shared" ref="I213:I218" si="55">(IF(C213="SHORT",IF(G213="",0,F213-G213),IF(C213="LONG",IF(G213="",0,G213-F213))))*D213</f>
        <v>0</v>
      </c>
      <c r="J213" s="22">
        <f t="shared" ref="J213:J218" si="56">H213+I213+L213</f>
        <v>-2500</v>
      </c>
    </row>
    <row r="214" spans="1:10">
      <c r="A214" s="15">
        <v>45645</v>
      </c>
      <c r="B214" s="37" t="s">
        <v>36</v>
      </c>
      <c r="C214" s="37" t="s">
        <v>17</v>
      </c>
      <c r="D214" s="37">
        <v>100</v>
      </c>
      <c r="E214" s="38">
        <v>2606</v>
      </c>
      <c r="F214" s="38">
        <v>2616</v>
      </c>
      <c r="G214" s="37">
        <v>2626</v>
      </c>
      <c r="H214" s="22">
        <f t="shared" si="54"/>
        <v>1000</v>
      </c>
      <c r="I214" s="22">
        <f t="shared" si="55"/>
        <v>1000</v>
      </c>
      <c r="J214" s="22">
        <f t="shared" si="56"/>
        <v>2000</v>
      </c>
    </row>
    <row r="215" spans="1:10">
      <c r="A215" s="15">
        <v>45643</v>
      </c>
      <c r="B215" s="37" t="s">
        <v>36</v>
      </c>
      <c r="C215" s="37" t="s">
        <v>17</v>
      </c>
      <c r="D215" s="37">
        <v>100</v>
      </c>
      <c r="E215" s="38">
        <v>2646</v>
      </c>
      <c r="F215" s="38">
        <v>2646</v>
      </c>
      <c r="H215" s="22">
        <f t="shared" si="54"/>
        <v>0</v>
      </c>
      <c r="I215" s="22">
        <f t="shared" si="55"/>
        <v>0</v>
      </c>
      <c r="J215" s="22">
        <f t="shared" si="56"/>
        <v>0</v>
      </c>
    </row>
    <row r="216" spans="1:10">
      <c r="A216" s="15">
        <v>45639</v>
      </c>
      <c r="B216" s="37" t="s">
        <v>36</v>
      </c>
      <c r="C216" s="37" t="s">
        <v>14</v>
      </c>
      <c r="D216" s="37">
        <v>100</v>
      </c>
      <c r="E216" s="38">
        <v>2675</v>
      </c>
      <c r="F216" s="38">
        <v>2665</v>
      </c>
      <c r="G216" s="37">
        <v>2655</v>
      </c>
      <c r="H216" s="22">
        <f t="shared" si="54"/>
        <v>1000</v>
      </c>
      <c r="I216" s="22">
        <f t="shared" si="55"/>
        <v>1000</v>
      </c>
      <c r="J216" s="22">
        <f t="shared" si="56"/>
        <v>2000</v>
      </c>
    </row>
    <row r="217" spans="1:10">
      <c r="A217" s="15">
        <v>45638</v>
      </c>
      <c r="B217" s="37" t="s">
        <v>37</v>
      </c>
      <c r="C217" s="37" t="s">
        <v>14</v>
      </c>
      <c r="D217" s="37">
        <v>5000</v>
      </c>
      <c r="E217" s="38">
        <v>32.25</v>
      </c>
      <c r="F217" s="38">
        <v>31.8</v>
      </c>
      <c r="G217" s="37">
        <v>31.4</v>
      </c>
      <c r="H217" s="22">
        <f t="shared" si="54"/>
        <v>2249.9999999999964</v>
      </c>
      <c r="I217" s="22">
        <f t="shared" si="55"/>
        <v>2000.0000000000107</v>
      </c>
      <c r="J217" s="22">
        <f t="shared" si="56"/>
        <v>4250.0000000000073</v>
      </c>
    </row>
    <row r="218" spans="1:10">
      <c r="A218" s="15">
        <v>45635</v>
      </c>
      <c r="B218" s="37" t="s">
        <v>36</v>
      </c>
      <c r="C218" s="37" t="s">
        <v>14</v>
      </c>
      <c r="D218" s="37">
        <v>100</v>
      </c>
      <c r="E218" s="38">
        <v>2658</v>
      </c>
      <c r="F218" s="38">
        <v>2671</v>
      </c>
      <c r="H218" s="22">
        <f t="shared" si="54"/>
        <v>-1300</v>
      </c>
      <c r="I218" s="22">
        <f t="shared" si="55"/>
        <v>0</v>
      </c>
      <c r="J218" s="22">
        <f t="shared" si="56"/>
        <v>-1300</v>
      </c>
    </row>
    <row r="219" spans="1:10">
      <c r="A219" s="15">
        <v>45630</v>
      </c>
      <c r="B219" s="37" t="s">
        <v>37</v>
      </c>
      <c r="C219" s="37" t="s">
        <v>17</v>
      </c>
      <c r="D219" s="37">
        <v>5000</v>
      </c>
      <c r="E219" s="38">
        <v>30.8</v>
      </c>
      <c r="F219" s="38">
        <v>31.2</v>
      </c>
      <c r="G219" s="37">
        <v>31.48</v>
      </c>
      <c r="H219" s="22">
        <f t="shared" ref="H219:H221" si="57">(IF(C219="SHORT",E219-F219,IF(C219="LONG",F219-E219)))*D219</f>
        <v>1999.999999999993</v>
      </c>
      <c r="I219" s="22">
        <f t="shared" ref="I219:I221" si="58">(IF(C219="SHORT",IF(G219="",0,F219-G219),IF(C219="LONG",IF(G219="",0,G219-F219))))*D219</f>
        <v>1400.0000000000057</v>
      </c>
      <c r="J219" s="22">
        <f t="shared" ref="J219:J221" si="59">H219+I219+L219</f>
        <v>3399.9999999999986</v>
      </c>
    </row>
    <row r="220" spans="1:10">
      <c r="A220" s="15">
        <v>45630</v>
      </c>
      <c r="B220" s="37" t="s">
        <v>36</v>
      </c>
      <c r="C220" s="37" t="s">
        <v>17</v>
      </c>
      <c r="D220" s="37">
        <v>100</v>
      </c>
      <c r="E220" s="38">
        <v>2637</v>
      </c>
      <c r="F220" s="38">
        <v>2647</v>
      </c>
      <c r="G220" s="37">
        <v>2657</v>
      </c>
      <c r="H220" s="22">
        <f t="shared" si="57"/>
        <v>1000</v>
      </c>
      <c r="I220" s="22">
        <f t="shared" si="58"/>
        <v>1000</v>
      </c>
      <c r="J220" s="22">
        <f t="shared" si="59"/>
        <v>2000</v>
      </c>
    </row>
    <row r="221" spans="1:10">
      <c r="A221" s="15">
        <v>45629</v>
      </c>
      <c r="B221" s="37" t="s">
        <v>36</v>
      </c>
      <c r="C221" s="37" t="s">
        <v>17</v>
      </c>
      <c r="D221" s="37">
        <v>100</v>
      </c>
      <c r="E221" s="38">
        <v>2640</v>
      </c>
      <c r="F221" s="38">
        <v>2648</v>
      </c>
      <c r="G221" s="37">
        <v>2655.6</v>
      </c>
      <c r="H221" s="22">
        <f t="shared" si="57"/>
        <v>800</v>
      </c>
      <c r="I221" s="22">
        <f t="shared" si="58"/>
        <v>759.99999999999091</v>
      </c>
      <c r="J221" s="22">
        <f t="shared" si="59"/>
        <v>1559.9999999999909</v>
      </c>
    </row>
    <row r="222" spans="1:10">
      <c r="A222" s="15"/>
      <c r="E222" s="39"/>
      <c r="F222" s="39"/>
    </row>
    <row r="223" spans="1:10">
      <c r="A223" s="15">
        <v>45625</v>
      </c>
      <c r="B223" s="37" t="s">
        <v>36</v>
      </c>
      <c r="C223" s="37" t="s">
        <v>14</v>
      </c>
      <c r="D223" s="37">
        <v>100</v>
      </c>
      <c r="E223" s="38">
        <v>2664</v>
      </c>
      <c r="F223" s="38">
        <v>2649</v>
      </c>
      <c r="G223" s="37"/>
      <c r="H223" s="22">
        <f t="shared" ref="H223:H225" si="60">(IF(C223="SHORT",E223-F223,IF(C223="LONG",F223-E223)))*D223</f>
        <v>1500</v>
      </c>
      <c r="I223" s="22">
        <f t="shared" ref="I223:I225" si="61">(IF(C223="SHORT",IF(G223="",0,F223-G223),IF(C223="LONG",IF(G223="",0,G223-F223))))*D223</f>
        <v>0</v>
      </c>
      <c r="J223" s="22">
        <f t="shared" ref="J223:J225" si="62">H223+I223+L223</f>
        <v>1500</v>
      </c>
    </row>
    <row r="224" spans="1:10">
      <c r="A224" s="15">
        <v>45622</v>
      </c>
      <c r="B224" s="37" t="s">
        <v>36</v>
      </c>
      <c r="C224" s="37" t="s">
        <v>17</v>
      </c>
      <c r="D224" s="37">
        <v>100</v>
      </c>
      <c r="E224" s="38">
        <v>2620</v>
      </c>
      <c r="F224" s="38">
        <v>2630</v>
      </c>
      <c r="G224" s="37">
        <v>2640</v>
      </c>
      <c r="H224" s="22">
        <f t="shared" si="60"/>
        <v>1000</v>
      </c>
      <c r="I224" s="22">
        <f t="shared" si="61"/>
        <v>1000</v>
      </c>
      <c r="J224" s="22">
        <f t="shared" si="62"/>
        <v>2000</v>
      </c>
    </row>
    <row r="225" spans="1:10">
      <c r="A225" s="15">
        <v>45621</v>
      </c>
      <c r="B225" s="37" t="s">
        <v>36</v>
      </c>
      <c r="C225" s="37" t="s">
        <v>17</v>
      </c>
      <c r="D225" s="37">
        <v>100</v>
      </c>
      <c r="E225" s="38">
        <v>2658</v>
      </c>
      <c r="F225" s="38">
        <v>2644</v>
      </c>
      <c r="G225" s="37"/>
      <c r="H225" s="22">
        <f t="shared" si="60"/>
        <v>-1400</v>
      </c>
      <c r="I225" s="22">
        <f t="shared" si="61"/>
        <v>0</v>
      </c>
      <c r="J225" s="22">
        <f t="shared" si="62"/>
        <v>-1400</v>
      </c>
    </row>
    <row r="226" spans="1:10">
      <c r="A226" s="15">
        <v>45617</v>
      </c>
      <c r="B226" s="37" t="s">
        <v>36</v>
      </c>
      <c r="C226" s="37" t="s">
        <v>14</v>
      </c>
      <c r="D226" s="37">
        <v>100</v>
      </c>
      <c r="E226" s="38">
        <v>2670</v>
      </c>
      <c r="F226" s="38">
        <v>2685</v>
      </c>
      <c r="G226" s="37"/>
      <c r="H226" s="22">
        <f t="shared" ref="H226:H243" si="63">(IF(C226="SHORT",E226-F226,IF(C226="LONG",F226-E226)))*D226</f>
        <v>-1500</v>
      </c>
      <c r="I226" s="22">
        <f t="shared" ref="I226:I243" si="64">(IF(C226="SHORT",IF(G226="",0,F226-G226),IF(C226="LONG",IF(G226="",0,G226-F226))))*D226</f>
        <v>0</v>
      </c>
      <c r="J226" s="22">
        <f t="shared" ref="J226:J243" si="65">H226+I226+L226</f>
        <v>-1500</v>
      </c>
    </row>
    <row r="227" spans="1:10">
      <c r="A227" s="15">
        <v>45616</v>
      </c>
      <c r="B227" s="37" t="s">
        <v>36</v>
      </c>
      <c r="C227" s="37" t="s">
        <v>17</v>
      </c>
      <c r="D227" s="37">
        <v>100</v>
      </c>
      <c r="E227" s="38">
        <v>2629</v>
      </c>
      <c r="F227" s="38">
        <v>2639</v>
      </c>
      <c r="G227" s="37">
        <v>2649</v>
      </c>
      <c r="H227" s="22">
        <f t="shared" si="63"/>
        <v>1000</v>
      </c>
      <c r="I227" s="22">
        <f t="shared" si="64"/>
        <v>1000</v>
      </c>
      <c r="J227" s="22">
        <f t="shared" si="65"/>
        <v>2000</v>
      </c>
    </row>
    <row r="228" spans="1:10">
      <c r="A228" s="15">
        <v>45615</v>
      </c>
      <c r="B228" s="37" t="s">
        <v>37</v>
      </c>
      <c r="C228" s="37" t="s">
        <v>17</v>
      </c>
      <c r="D228" s="37">
        <v>5000</v>
      </c>
      <c r="E228" s="38">
        <v>31.2</v>
      </c>
      <c r="F228" s="38">
        <v>31.53</v>
      </c>
      <c r="G228" s="37"/>
      <c r="H228" s="22">
        <f t="shared" si="63"/>
        <v>1650.0000000000093</v>
      </c>
      <c r="I228" s="22">
        <f t="shared" si="64"/>
        <v>0</v>
      </c>
      <c r="J228" s="22">
        <f t="shared" si="65"/>
        <v>1650.0000000000093</v>
      </c>
    </row>
    <row r="229" spans="1:10">
      <c r="A229" s="15">
        <v>45614</v>
      </c>
      <c r="B229" s="37" t="s">
        <v>37</v>
      </c>
      <c r="C229" s="37" t="s">
        <v>17</v>
      </c>
      <c r="D229" s="37">
        <v>5000</v>
      </c>
      <c r="E229" s="38">
        <v>30.6</v>
      </c>
      <c r="F229" s="38">
        <v>30.9</v>
      </c>
      <c r="G229" s="37">
        <v>31.2</v>
      </c>
      <c r="H229" s="22">
        <f t="shared" si="63"/>
        <v>1499.9999999999859</v>
      </c>
      <c r="I229" s="22">
        <f t="shared" si="64"/>
        <v>1500.0000000000036</v>
      </c>
      <c r="J229" s="22">
        <f t="shared" si="65"/>
        <v>2999.9999999999895</v>
      </c>
    </row>
    <row r="230" spans="1:10">
      <c r="A230" s="15">
        <v>45614</v>
      </c>
      <c r="B230" s="37" t="s">
        <v>36</v>
      </c>
      <c r="C230" s="37" t="s">
        <v>17</v>
      </c>
      <c r="D230" s="37">
        <v>100</v>
      </c>
      <c r="E230" s="38">
        <v>2584</v>
      </c>
      <c r="F230" s="38">
        <v>2594</v>
      </c>
      <c r="G230" s="37">
        <v>2604</v>
      </c>
      <c r="H230" s="22">
        <f t="shared" si="63"/>
        <v>1000</v>
      </c>
      <c r="I230" s="22">
        <f t="shared" si="64"/>
        <v>1000</v>
      </c>
      <c r="J230" s="22">
        <f t="shared" si="65"/>
        <v>2000</v>
      </c>
    </row>
    <row r="231" spans="1:10">
      <c r="A231" s="15">
        <v>45609</v>
      </c>
      <c r="B231" s="37" t="s">
        <v>36</v>
      </c>
      <c r="C231" s="37" t="s">
        <v>17</v>
      </c>
      <c r="D231" s="37">
        <v>100</v>
      </c>
      <c r="E231" s="38">
        <v>2609</v>
      </c>
      <c r="F231" s="38">
        <v>2618</v>
      </c>
      <c r="G231" s="37"/>
      <c r="H231" s="22">
        <f t="shared" si="63"/>
        <v>900</v>
      </c>
      <c r="I231" s="22">
        <f t="shared" si="64"/>
        <v>0</v>
      </c>
      <c r="J231" s="22">
        <f t="shared" si="65"/>
        <v>900</v>
      </c>
    </row>
    <row r="232" spans="1:10">
      <c r="A232" s="15">
        <v>45609</v>
      </c>
      <c r="B232" s="37" t="s">
        <v>36</v>
      </c>
      <c r="C232" s="37" t="s">
        <v>17</v>
      </c>
      <c r="D232" s="37">
        <v>100</v>
      </c>
      <c r="E232" s="38">
        <v>2603</v>
      </c>
      <c r="F232" s="38">
        <v>2618</v>
      </c>
      <c r="G232" s="37"/>
      <c r="H232" s="22">
        <f t="shared" si="63"/>
        <v>1500</v>
      </c>
      <c r="I232" s="22">
        <f t="shared" si="64"/>
        <v>0</v>
      </c>
      <c r="J232" s="22">
        <f t="shared" si="65"/>
        <v>1500</v>
      </c>
    </row>
    <row r="233" spans="1:10">
      <c r="A233" s="15">
        <v>45608</v>
      </c>
      <c r="B233" s="37" t="s">
        <v>36</v>
      </c>
      <c r="C233" s="37" t="s">
        <v>17</v>
      </c>
      <c r="D233" s="37">
        <v>100</v>
      </c>
      <c r="E233" s="38">
        <v>2601</v>
      </c>
      <c r="F233" s="38">
        <v>2611</v>
      </c>
      <c r="G233" s="37">
        <v>2617</v>
      </c>
      <c r="H233" s="22">
        <f t="shared" si="63"/>
        <v>1000</v>
      </c>
      <c r="I233" s="22">
        <f t="shared" si="64"/>
        <v>600</v>
      </c>
      <c r="J233" s="22">
        <f t="shared" si="65"/>
        <v>1600</v>
      </c>
    </row>
    <row r="234" spans="1:10">
      <c r="A234" s="15">
        <v>45608</v>
      </c>
      <c r="B234" s="37" t="s">
        <v>37</v>
      </c>
      <c r="C234" s="37" t="s">
        <v>17</v>
      </c>
      <c r="D234" s="37">
        <v>5000</v>
      </c>
      <c r="E234" s="38">
        <v>30.25</v>
      </c>
      <c r="F234" s="38">
        <v>30.55</v>
      </c>
      <c r="G234" s="37">
        <v>30.77</v>
      </c>
      <c r="H234" s="22">
        <f t="shared" si="63"/>
        <v>1500.0000000000036</v>
      </c>
      <c r="I234" s="22">
        <f t="shared" si="64"/>
        <v>1099.9999999999943</v>
      </c>
      <c r="J234" s="22">
        <f t="shared" si="65"/>
        <v>2599.9999999999982</v>
      </c>
    </row>
    <row r="235" spans="1:10">
      <c r="A235" s="15">
        <v>45603</v>
      </c>
      <c r="B235" s="37" t="s">
        <v>36</v>
      </c>
      <c r="C235" s="37" t="s">
        <v>17</v>
      </c>
      <c r="D235" s="37">
        <v>100</v>
      </c>
      <c r="E235" s="38">
        <v>2658</v>
      </c>
      <c r="F235" s="38">
        <v>2668</v>
      </c>
      <c r="G235" s="37">
        <v>2678</v>
      </c>
      <c r="H235" s="22">
        <f t="shared" si="63"/>
        <v>1000</v>
      </c>
      <c r="I235" s="22">
        <f t="shared" si="64"/>
        <v>1000</v>
      </c>
      <c r="J235" s="22">
        <f t="shared" si="65"/>
        <v>2000</v>
      </c>
    </row>
    <row r="236" spans="1:10">
      <c r="A236" s="15">
        <v>45603</v>
      </c>
      <c r="B236" s="37" t="s">
        <v>37</v>
      </c>
      <c r="C236" s="37" t="s">
        <v>17</v>
      </c>
      <c r="D236" s="37">
        <v>5000</v>
      </c>
      <c r="E236" s="38">
        <v>31.05</v>
      </c>
      <c r="F236" s="38">
        <v>31.35</v>
      </c>
      <c r="G236" s="37">
        <v>31.65</v>
      </c>
      <c r="H236" s="22">
        <f t="shared" si="63"/>
        <v>1500.0000000000036</v>
      </c>
      <c r="I236" s="22">
        <f t="shared" si="64"/>
        <v>1499.9999999999859</v>
      </c>
      <c r="J236" s="22">
        <f t="shared" si="65"/>
        <v>2999.9999999999895</v>
      </c>
    </row>
    <row r="237" spans="1:10">
      <c r="A237" s="15">
        <v>45600</v>
      </c>
      <c r="B237" s="37" t="s">
        <v>37</v>
      </c>
      <c r="C237" s="37" t="s">
        <v>17</v>
      </c>
      <c r="D237" s="37">
        <v>5000</v>
      </c>
      <c r="E237" s="38">
        <v>32.700000000000003</v>
      </c>
      <c r="F237" s="38">
        <v>32.200000000000003</v>
      </c>
      <c r="G237" s="37"/>
      <c r="H237" s="22">
        <f t="shared" si="63"/>
        <v>-2500</v>
      </c>
      <c r="I237" s="22">
        <f t="shared" si="64"/>
        <v>0</v>
      </c>
      <c r="J237" s="22">
        <f t="shared" si="65"/>
        <v>-2500</v>
      </c>
    </row>
    <row r="238" spans="1:10">
      <c r="A238" s="15">
        <v>45600</v>
      </c>
      <c r="B238" s="37" t="s">
        <v>36</v>
      </c>
      <c r="C238" s="37" t="s">
        <v>17</v>
      </c>
      <c r="D238" s="37">
        <v>100</v>
      </c>
      <c r="E238" s="38">
        <v>2740</v>
      </c>
      <c r="F238" s="38">
        <v>2748</v>
      </c>
      <c r="G238" s="37"/>
      <c r="H238" s="22">
        <f t="shared" si="63"/>
        <v>800</v>
      </c>
      <c r="I238" s="22">
        <f t="shared" si="64"/>
        <v>0</v>
      </c>
      <c r="J238" s="22">
        <f t="shared" si="65"/>
        <v>800</v>
      </c>
    </row>
    <row r="239" spans="1:10">
      <c r="A239" s="15">
        <v>45597</v>
      </c>
      <c r="B239" s="37" t="s">
        <v>37</v>
      </c>
      <c r="C239" s="37" t="s">
        <v>17</v>
      </c>
      <c r="D239" s="37">
        <v>5000</v>
      </c>
      <c r="E239" s="38">
        <v>32.9</v>
      </c>
      <c r="F239" s="38">
        <v>32.4</v>
      </c>
      <c r="G239" s="37"/>
      <c r="H239" s="22">
        <f t="shared" si="63"/>
        <v>-2500</v>
      </c>
      <c r="I239" s="22">
        <f t="shared" si="64"/>
        <v>0</v>
      </c>
      <c r="J239" s="22">
        <f t="shared" si="65"/>
        <v>-2500</v>
      </c>
    </row>
    <row r="240" spans="1:10">
      <c r="A240" s="15">
        <v>45597</v>
      </c>
      <c r="B240" s="37" t="s">
        <v>36</v>
      </c>
      <c r="C240" s="37" t="s">
        <v>17</v>
      </c>
      <c r="D240" s="37">
        <v>100</v>
      </c>
      <c r="E240" s="38">
        <v>2752</v>
      </c>
      <c r="F240" s="38">
        <v>2762</v>
      </c>
      <c r="G240" s="37"/>
      <c r="H240" s="22">
        <f t="shared" si="63"/>
        <v>1000</v>
      </c>
      <c r="I240" s="22">
        <f t="shared" si="64"/>
        <v>0</v>
      </c>
      <c r="J240" s="22">
        <f t="shared" si="65"/>
        <v>1000</v>
      </c>
    </row>
    <row r="241" spans="1:10">
      <c r="A241" s="15">
        <v>45596</v>
      </c>
      <c r="B241" s="37" t="s">
        <v>36</v>
      </c>
      <c r="C241" s="37" t="s">
        <v>17</v>
      </c>
      <c r="D241" s="37">
        <v>100</v>
      </c>
      <c r="E241" s="38">
        <v>2775</v>
      </c>
      <c r="F241" s="38">
        <v>2782</v>
      </c>
      <c r="G241" s="37"/>
      <c r="H241" s="22">
        <f t="shared" si="63"/>
        <v>700</v>
      </c>
      <c r="I241" s="22">
        <f t="shared" si="64"/>
        <v>0</v>
      </c>
      <c r="J241" s="22">
        <f t="shared" si="65"/>
        <v>700</v>
      </c>
    </row>
    <row r="242" spans="1:10">
      <c r="A242" s="15">
        <v>45596</v>
      </c>
      <c r="B242" s="37" t="s">
        <v>37</v>
      </c>
      <c r="C242" s="37" t="s">
        <v>17</v>
      </c>
      <c r="D242" s="37">
        <v>5000</v>
      </c>
      <c r="E242" s="38">
        <v>33.450000000000003</v>
      </c>
      <c r="F242" s="38">
        <v>32.9</v>
      </c>
      <c r="G242" s="37"/>
      <c r="H242" s="22">
        <f t="shared" si="63"/>
        <v>-2750.0000000000214</v>
      </c>
      <c r="I242" s="22">
        <f t="shared" si="64"/>
        <v>0</v>
      </c>
      <c r="J242" s="22">
        <f t="shared" si="65"/>
        <v>-2750.0000000000214</v>
      </c>
    </row>
    <row r="243" spans="1:10">
      <c r="A243" s="15">
        <v>45595</v>
      </c>
      <c r="B243" s="37" t="s">
        <v>36</v>
      </c>
      <c r="C243" s="37" t="s">
        <v>17</v>
      </c>
      <c r="D243" s="37">
        <v>100</v>
      </c>
      <c r="E243" s="38">
        <v>2779</v>
      </c>
      <c r="F243" s="38">
        <v>2789</v>
      </c>
      <c r="G243" s="37"/>
      <c r="H243" s="22">
        <f t="shared" si="63"/>
        <v>1000</v>
      </c>
      <c r="I243" s="22">
        <f t="shared" si="64"/>
        <v>0</v>
      </c>
      <c r="J243" s="22">
        <f t="shared" si="65"/>
        <v>1000</v>
      </c>
    </row>
    <row r="245" spans="1:10">
      <c r="A245" s="15">
        <v>45594</v>
      </c>
      <c r="B245" s="37" t="s">
        <v>37</v>
      </c>
      <c r="C245" s="37" t="s">
        <v>14</v>
      </c>
      <c r="D245" s="37">
        <v>5000</v>
      </c>
      <c r="E245" s="38">
        <v>33.799999999999997</v>
      </c>
      <c r="F245" s="38">
        <v>34.299999999999997</v>
      </c>
      <c r="G245" s="37"/>
      <c r="H245" s="22">
        <f t="shared" ref="H245:H251" si="66">(IF(C245="SHORT",E245-F245,IF(C245="LONG",F245-E245)))*D245</f>
        <v>-2500</v>
      </c>
      <c r="I245" s="22">
        <f t="shared" ref="I245:I251" si="67">(IF(C245="SHORT",IF(G245="",0,F245-G245),IF(C245="LONG",IF(G245="",0,G245-F245))))*D245</f>
        <v>0</v>
      </c>
      <c r="J245" s="22">
        <f t="shared" ref="J245:J251" si="68">H245+I245+L245</f>
        <v>-2500</v>
      </c>
    </row>
    <row r="246" spans="1:10">
      <c r="A246" s="15">
        <v>45593</v>
      </c>
      <c r="B246" s="37" t="s">
        <v>36</v>
      </c>
      <c r="C246" s="37" t="s">
        <v>17</v>
      </c>
      <c r="D246" s="37">
        <v>100</v>
      </c>
      <c r="E246" s="38">
        <v>2729</v>
      </c>
      <c r="F246" s="38">
        <v>2739</v>
      </c>
      <c r="G246" s="37">
        <v>2745.9</v>
      </c>
      <c r="H246" s="22">
        <f t="shared" si="66"/>
        <v>1000</v>
      </c>
      <c r="I246" s="22">
        <f t="shared" si="67"/>
        <v>690.00000000000909</v>
      </c>
      <c r="J246" s="22">
        <f t="shared" si="68"/>
        <v>1690.0000000000091</v>
      </c>
    </row>
    <row r="247" spans="1:10">
      <c r="A247" s="15">
        <v>45593</v>
      </c>
      <c r="B247" s="37" t="s">
        <v>37</v>
      </c>
      <c r="C247" s="37" t="s">
        <v>17</v>
      </c>
      <c r="D247" s="37">
        <v>5000</v>
      </c>
      <c r="E247" s="38">
        <v>33.35</v>
      </c>
      <c r="F247" s="38">
        <v>33.65</v>
      </c>
      <c r="G247" s="37">
        <v>33.950000000000003</v>
      </c>
      <c r="H247" s="22">
        <f t="shared" si="66"/>
        <v>1499.9999999999859</v>
      </c>
      <c r="I247" s="22">
        <f t="shared" si="67"/>
        <v>1500.0000000000214</v>
      </c>
      <c r="J247" s="22">
        <f t="shared" si="68"/>
        <v>3000.0000000000073</v>
      </c>
    </row>
    <row r="248" spans="1:10">
      <c r="A248" s="15">
        <v>45587</v>
      </c>
      <c r="B248" s="37" t="s">
        <v>36</v>
      </c>
      <c r="C248" s="37" t="s">
        <v>14</v>
      </c>
      <c r="D248" s="37">
        <v>100</v>
      </c>
      <c r="E248" s="38">
        <v>2736</v>
      </c>
      <c r="F248" s="38">
        <v>2730</v>
      </c>
      <c r="G248" s="37"/>
      <c r="H248" s="22">
        <f t="shared" si="66"/>
        <v>600</v>
      </c>
      <c r="I248" s="22">
        <f t="shared" si="67"/>
        <v>0</v>
      </c>
      <c r="J248" s="22">
        <f t="shared" si="68"/>
        <v>600</v>
      </c>
    </row>
    <row r="249" spans="1:10">
      <c r="A249" s="15">
        <v>45583</v>
      </c>
      <c r="B249" s="37" t="s">
        <v>36</v>
      </c>
      <c r="C249" s="37" t="s">
        <v>17</v>
      </c>
      <c r="D249" s="37">
        <v>100</v>
      </c>
      <c r="E249" s="38">
        <v>2705</v>
      </c>
      <c r="F249" s="38">
        <v>2715</v>
      </c>
      <c r="G249" s="37">
        <v>2722</v>
      </c>
      <c r="H249" s="22">
        <f t="shared" si="66"/>
        <v>1000</v>
      </c>
      <c r="I249" s="22">
        <f t="shared" si="67"/>
        <v>700</v>
      </c>
      <c r="J249" s="22">
        <f t="shared" si="68"/>
        <v>1700</v>
      </c>
    </row>
    <row r="250" spans="1:10">
      <c r="A250" s="15">
        <v>45581</v>
      </c>
      <c r="B250" s="37" t="s">
        <v>37</v>
      </c>
      <c r="C250" s="37" t="s">
        <v>17</v>
      </c>
      <c r="D250" s="37">
        <v>5000</v>
      </c>
      <c r="E250" s="38">
        <v>31.7</v>
      </c>
      <c r="F250" s="38">
        <v>32.17</v>
      </c>
      <c r="G250" s="37"/>
      <c r="H250" s="22">
        <f t="shared" si="66"/>
        <v>2350.0000000000123</v>
      </c>
      <c r="I250" s="22">
        <f t="shared" si="67"/>
        <v>0</v>
      </c>
      <c r="J250" s="22">
        <f t="shared" si="68"/>
        <v>2350.0000000000123</v>
      </c>
    </row>
    <row r="251" spans="1:10">
      <c r="A251" s="15">
        <v>45580</v>
      </c>
      <c r="B251" s="37" t="s">
        <v>36</v>
      </c>
      <c r="C251" s="37" t="s">
        <v>17</v>
      </c>
      <c r="D251" s="37">
        <v>100</v>
      </c>
      <c r="E251" s="38">
        <v>2648</v>
      </c>
      <c r="F251" s="38">
        <v>2658</v>
      </c>
      <c r="G251" s="37">
        <v>2668</v>
      </c>
      <c r="H251" s="22">
        <f t="shared" si="66"/>
        <v>1000</v>
      </c>
      <c r="I251" s="22">
        <f t="shared" si="67"/>
        <v>1000</v>
      </c>
      <c r="J251" s="22">
        <f t="shared" si="68"/>
        <v>2000</v>
      </c>
    </row>
    <row r="252" spans="1:10">
      <c r="A252" s="15">
        <v>45576</v>
      </c>
      <c r="B252" s="37" t="s">
        <v>37</v>
      </c>
      <c r="C252" s="37" t="s">
        <v>17</v>
      </c>
      <c r="D252" s="37">
        <v>5000</v>
      </c>
      <c r="E252" s="38">
        <v>31.1</v>
      </c>
      <c r="F252" s="38">
        <v>31.4</v>
      </c>
      <c r="G252" s="37">
        <v>31.62</v>
      </c>
      <c r="H252" s="22">
        <f t="shared" ref="H252:H259" si="69">(IF(C252="SHORT",E252-F252,IF(C252="LONG",F252-E252)))*D252</f>
        <v>1499.9999999999859</v>
      </c>
      <c r="I252" s="22">
        <f t="shared" ref="I252:I259" si="70">(IF(C252="SHORT",IF(G252="",0,F252-G252),IF(C252="LONG",IF(G252="",0,G252-F252))))*D252</f>
        <v>1100.0000000000121</v>
      </c>
      <c r="J252" s="22">
        <f t="shared" ref="J252:J259" si="71">H252+I252+L252</f>
        <v>2599.9999999999982</v>
      </c>
    </row>
    <row r="253" spans="1:10">
      <c r="A253" s="15">
        <v>45576</v>
      </c>
      <c r="B253" s="37" t="s">
        <v>36</v>
      </c>
      <c r="C253" s="37" t="s">
        <v>17</v>
      </c>
      <c r="D253" s="37">
        <v>1</v>
      </c>
      <c r="E253" s="38">
        <v>2640</v>
      </c>
      <c r="F253" s="38">
        <v>2650</v>
      </c>
      <c r="G253" s="37">
        <v>2660</v>
      </c>
      <c r="H253" s="22">
        <f t="shared" si="69"/>
        <v>10</v>
      </c>
      <c r="I253" s="22">
        <f t="shared" si="70"/>
        <v>10</v>
      </c>
      <c r="J253" s="22">
        <f t="shared" si="71"/>
        <v>20</v>
      </c>
    </row>
    <row r="254" spans="1:10">
      <c r="A254" s="15">
        <v>45573</v>
      </c>
      <c r="B254" s="37" t="s">
        <v>36</v>
      </c>
      <c r="C254" s="37" t="s">
        <v>17</v>
      </c>
      <c r="D254" s="37">
        <v>100</v>
      </c>
      <c r="E254" s="38">
        <v>2639</v>
      </c>
      <c r="F254" s="38">
        <v>2652</v>
      </c>
      <c r="G254" s="37"/>
      <c r="H254" s="22">
        <f t="shared" si="69"/>
        <v>1300</v>
      </c>
      <c r="I254" s="22">
        <f t="shared" si="70"/>
        <v>0</v>
      </c>
      <c r="J254" s="22">
        <f t="shared" si="71"/>
        <v>1300</v>
      </c>
    </row>
    <row r="255" spans="1:10">
      <c r="A255" s="15">
        <v>45569</v>
      </c>
      <c r="B255" s="37" t="s">
        <v>37</v>
      </c>
      <c r="C255" s="37" t="s">
        <v>14</v>
      </c>
      <c r="D255" s="37">
        <v>5000</v>
      </c>
      <c r="E255" s="38">
        <v>31.9</v>
      </c>
      <c r="F255" s="38">
        <v>31.65</v>
      </c>
      <c r="G255" s="37">
        <v>31.42</v>
      </c>
      <c r="H255" s="22">
        <f t="shared" si="69"/>
        <v>1250</v>
      </c>
      <c r="I255" s="22">
        <f t="shared" si="70"/>
        <v>1149.9999999999843</v>
      </c>
      <c r="J255" s="22">
        <f t="shared" si="71"/>
        <v>2399.9999999999845</v>
      </c>
    </row>
    <row r="256" spans="1:10">
      <c r="A256" s="15">
        <v>45568</v>
      </c>
      <c r="B256" s="37" t="s">
        <v>36</v>
      </c>
      <c r="C256" s="37" t="s">
        <v>17</v>
      </c>
      <c r="D256" s="37">
        <v>100</v>
      </c>
      <c r="E256" s="38">
        <v>2643</v>
      </c>
      <c r="F256" s="38">
        <v>2653</v>
      </c>
      <c r="G256" s="37">
        <v>2662</v>
      </c>
      <c r="H256" s="22">
        <f t="shared" si="69"/>
        <v>1000</v>
      </c>
      <c r="I256" s="22">
        <f t="shared" si="70"/>
        <v>900</v>
      </c>
      <c r="J256" s="22">
        <f t="shared" si="71"/>
        <v>1900</v>
      </c>
    </row>
    <row r="257" spans="1:10">
      <c r="A257" s="15">
        <v>45567</v>
      </c>
      <c r="B257" s="37" t="s">
        <v>37</v>
      </c>
      <c r="C257" s="37" t="s">
        <v>14</v>
      </c>
      <c r="D257" s="37">
        <v>5000</v>
      </c>
      <c r="E257" s="38">
        <v>31.55</v>
      </c>
      <c r="F257" s="38">
        <v>32.049999999999997</v>
      </c>
      <c r="G257" s="37"/>
      <c r="H257" s="22">
        <f t="shared" si="69"/>
        <v>-2499.9999999999823</v>
      </c>
      <c r="I257" s="22">
        <f t="shared" si="70"/>
        <v>0</v>
      </c>
      <c r="J257" s="22">
        <f t="shared" si="71"/>
        <v>-2499.9999999999823</v>
      </c>
    </row>
    <row r="258" spans="1:10">
      <c r="A258" s="15">
        <v>45566</v>
      </c>
      <c r="B258" s="37" t="s">
        <v>36</v>
      </c>
      <c r="C258" s="37" t="s">
        <v>14</v>
      </c>
      <c r="D258" s="37">
        <v>100</v>
      </c>
      <c r="E258" s="38">
        <v>2650</v>
      </c>
      <c r="F258" s="38">
        <v>2664</v>
      </c>
      <c r="G258" s="37"/>
      <c r="H258" s="22">
        <f t="shared" si="69"/>
        <v>-1400</v>
      </c>
      <c r="I258" s="22">
        <f t="shared" si="70"/>
        <v>0</v>
      </c>
      <c r="J258" s="22">
        <f t="shared" si="71"/>
        <v>-1400</v>
      </c>
    </row>
    <row r="259" spans="1:10">
      <c r="A259" s="15">
        <v>45566</v>
      </c>
      <c r="B259" s="37" t="s">
        <v>37</v>
      </c>
      <c r="C259" s="37" t="s">
        <v>14</v>
      </c>
      <c r="D259" s="37">
        <v>5000</v>
      </c>
      <c r="E259" s="38">
        <v>31.45</v>
      </c>
      <c r="F259" s="38">
        <v>31</v>
      </c>
      <c r="G259" s="37"/>
      <c r="H259" s="22">
        <f t="shared" si="69"/>
        <v>2249.9999999999964</v>
      </c>
      <c r="I259" s="22">
        <f t="shared" si="70"/>
        <v>0</v>
      </c>
      <c r="J259" s="22">
        <f t="shared" si="71"/>
        <v>2249.9999999999964</v>
      </c>
    </row>
    <row r="260" spans="1:10">
      <c r="E260" s="39"/>
      <c r="F260" s="39"/>
    </row>
    <row r="261" spans="1:10">
      <c r="A261" s="15">
        <v>45562</v>
      </c>
      <c r="B261" s="37" t="s">
        <v>37</v>
      </c>
      <c r="C261" s="37" t="s">
        <v>14</v>
      </c>
      <c r="D261" s="37">
        <v>5000</v>
      </c>
      <c r="E261" s="38">
        <v>32.25</v>
      </c>
      <c r="F261" s="38">
        <v>31.9</v>
      </c>
      <c r="G261" s="37">
        <v>31.5</v>
      </c>
      <c r="H261" s="22">
        <f t="shared" ref="H261:H267" si="72">(IF(C261="SHORT",E261-F261,IF(C261="LONG",F261-E261)))*D261</f>
        <v>1750.000000000007</v>
      </c>
      <c r="I261" s="22">
        <f t="shared" ref="I261:I267" si="73">(IF(C261="SHORT",IF(G261="",0,F261-G261),IF(C261="LONG",IF(G261="",0,G261-F261))))*D261</f>
        <v>1999.999999999993</v>
      </c>
      <c r="J261" s="22">
        <f t="shared" ref="J261:J267" si="74">H261+I261+L261</f>
        <v>3750</v>
      </c>
    </row>
    <row r="262" spans="1:10">
      <c r="A262" s="15">
        <v>45561</v>
      </c>
      <c r="B262" s="37" t="s">
        <v>37</v>
      </c>
      <c r="C262" s="37" t="s">
        <v>14</v>
      </c>
      <c r="D262" s="37">
        <v>5000</v>
      </c>
      <c r="E262" s="38">
        <v>32.049999999999997</v>
      </c>
      <c r="F262" s="38">
        <v>32.549999999999997</v>
      </c>
      <c r="G262" s="37"/>
      <c r="H262" s="22">
        <f t="shared" si="72"/>
        <v>-2500</v>
      </c>
      <c r="I262" s="22">
        <f t="shared" si="73"/>
        <v>0</v>
      </c>
      <c r="J262" s="22">
        <f t="shared" si="74"/>
        <v>-2500</v>
      </c>
    </row>
    <row r="263" spans="1:10">
      <c r="A263" s="15">
        <v>45560</v>
      </c>
      <c r="B263" s="37" t="s">
        <v>37</v>
      </c>
      <c r="C263" s="37" t="s">
        <v>14</v>
      </c>
      <c r="D263" s="37">
        <v>5000</v>
      </c>
      <c r="E263" s="38">
        <v>31.8</v>
      </c>
      <c r="F263" s="38">
        <v>32.299999999999997</v>
      </c>
      <c r="G263" s="37"/>
      <c r="H263" s="22">
        <f t="shared" si="72"/>
        <v>-2499.9999999999823</v>
      </c>
      <c r="I263" s="22">
        <f t="shared" si="73"/>
        <v>0</v>
      </c>
      <c r="J263" s="22">
        <f t="shared" si="74"/>
        <v>-2499.9999999999823</v>
      </c>
    </row>
    <row r="264" spans="1:10">
      <c r="A264" s="15">
        <v>45559</v>
      </c>
      <c r="B264" s="37" t="s">
        <v>37</v>
      </c>
      <c r="C264" s="37" t="s">
        <v>14</v>
      </c>
      <c r="D264" s="37">
        <v>5000</v>
      </c>
      <c r="E264" s="38">
        <v>31.15</v>
      </c>
      <c r="F264" s="38">
        <v>30.7</v>
      </c>
      <c r="G264" s="37"/>
      <c r="H264" s="22">
        <f t="shared" si="72"/>
        <v>2249.9999999999964</v>
      </c>
      <c r="I264" s="22">
        <f t="shared" si="73"/>
        <v>0</v>
      </c>
      <c r="J264" s="22">
        <f t="shared" si="74"/>
        <v>2249.9999999999964</v>
      </c>
    </row>
    <row r="265" spans="1:10">
      <c r="A265" s="15">
        <v>45558</v>
      </c>
      <c r="B265" s="37" t="s">
        <v>36</v>
      </c>
      <c r="C265" s="37" t="s">
        <v>14</v>
      </c>
      <c r="D265" s="37">
        <v>100</v>
      </c>
      <c r="E265" s="38">
        <v>2617</v>
      </c>
      <c r="F265" s="38">
        <v>2632</v>
      </c>
      <c r="G265" s="37"/>
      <c r="H265" s="22">
        <f t="shared" si="72"/>
        <v>-1500</v>
      </c>
      <c r="I265" s="22">
        <f t="shared" si="73"/>
        <v>0</v>
      </c>
      <c r="J265" s="22">
        <f t="shared" si="74"/>
        <v>-1500</v>
      </c>
    </row>
    <row r="266" spans="1:10">
      <c r="A266" s="15">
        <v>45558</v>
      </c>
      <c r="B266" s="37" t="s">
        <v>37</v>
      </c>
      <c r="C266" s="37" t="s">
        <v>14</v>
      </c>
      <c r="D266" s="37">
        <v>5000</v>
      </c>
      <c r="E266" s="38">
        <v>30.6</v>
      </c>
      <c r="F266" s="38">
        <v>31.1</v>
      </c>
      <c r="G266" s="37"/>
      <c r="H266" s="22">
        <f t="shared" si="72"/>
        <v>-2500</v>
      </c>
      <c r="I266" s="22">
        <f t="shared" si="73"/>
        <v>0</v>
      </c>
      <c r="J266" s="22">
        <f t="shared" si="74"/>
        <v>-2500</v>
      </c>
    </row>
    <row r="267" spans="1:10">
      <c r="A267" s="15">
        <v>45555</v>
      </c>
      <c r="B267" s="37" t="s">
        <v>37</v>
      </c>
      <c r="C267" s="37" t="s">
        <v>14</v>
      </c>
      <c r="D267" s="37">
        <v>5000</v>
      </c>
      <c r="E267" s="38">
        <v>31.2</v>
      </c>
      <c r="F267" s="38">
        <v>30.8</v>
      </c>
      <c r="G267" s="37"/>
      <c r="H267" s="22">
        <f t="shared" si="72"/>
        <v>1999.999999999993</v>
      </c>
      <c r="I267" s="22">
        <f t="shared" si="73"/>
        <v>0</v>
      </c>
      <c r="J267" s="22">
        <f t="shared" si="74"/>
        <v>1999.999999999993</v>
      </c>
    </row>
    <row r="268" spans="1:10">
      <c r="A268" s="15">
        <v>45554</v>
      </c>
      <c r="B268" s="37" t="s">
        <v>37</v>
      </c>
      <c r="C268" s="37" t="s">
        <v>14</v>
      </c>
      <c r="D268" s="37">
        <v>5000</v>
      </c>
      <c r="E268" s="38">
        <v>31.12</v>
      </c>
      <c r="F268" s="38">
        <v>30.62</v>
      </c>
      <c r="G268" s="37"/>
      <c r="H268" s="22">
        <f t="shared" ref="H268:H282" si="75">(IF(C268="SHORT",E268-F268,IF(C268="LONG",F268-E268)))*D268</f>
        <v>2500</v>
      </c>
      <c r="I268" s="22">
        <f t="shared" ref="I268:I282" si="76">(IF(C268="SHORT",IF(G268="",0,F268-G268),IF(C268="LONG",IF(G268="",0,G268-F268))))*D268</f>
        <v>0</v>
      </c>
      <c r="J268" s="22">
        <f t="shared" ref="J268:J282" si="77">H268+I268+L268</f>
        <v>2500</v>
      </c>
    </row>
    <row r="269" spans="1:10">
      <c r="A269" s="15">
        <v>45554</v>
      </c>
      <c r="B269" s="37" t="s">
        <v>36</v>
      </c>
      <c r="C269" s="37" t="s">
        <v>14</v>
      </c>
      <c r="D269" s="37">
        <v>100</v>
      </c>
      <c r="E269" s="38">
        <v>2580</v>
      </c>
      <c r="F269" s="38">
        <v>2566.5</v>
      </c>
      <c r="G269" s="37"/>
      <c r="H269" s="22">
        <f t="shared" si="75"/>
        <v>1350</v>
      </c>
      <c r="I269" s="22">
        <f t="shared" si="76"/>
        <v>0</v>
      </c>
      <c r="J269" s="22">
        <f t="shared" si="77"/>
        <v>1350</v>
      </c>
    </row>
    <row r="270" spans="1:10">
      <c r="A270" s="15">
        <v>45553</v>
      </c>
      <c r="B270" s="37" t="s">
        <v>36</v>
      </c>
      <c r="C270" s="37" t="s">
        <v>14</v>
      </c>
      <c r="D270" s="37">
        <v>100</v>
      </c>
      <c r="E270" s="38">
        <v>2580</v>
      </c>
      <c r="F270" s="38">
        <v>2567</v>
      </c>
      <c r="G270" s="37"/>
      <c r="H270" s="22">
        <f t="shared" si="75"/>
        <v>1300</v>
      </c>
      <c r="I270" s="22">
        <f t="shared" si="76"/>
        <v>0</v>
      </c>
      <c r="J270" s="22">
        <f t="shared" si="77"/>
        <v>1300</v>
      </c>
    </row>
    <row r="271" spans="1:10">
      <c r="A271" s="15">
        <v>45551</v>
      </c>
      <c r="B271" s="37" t="s">
        <v>36</v>
      </c>
      <c r="C271" s="37" t="s">
        <v>14</v>
      </c>
      <c r="D271" s="37">
        <v>100</v>
      </c>
      <c r="E271" s="38">
        <v>2588</v>
      </c>
      <c r="F271" s="38">
        <v>2575.4</v>
      </c>
      <c r="G271" s="37"/>
      <c r="H271" s="22">
        <f t="shared" si="75"/>
        <v>1259.9999999999909</v>
      </c>
      <c r="I271" s="22">
        <f t="shared" si="76"/>
        <v>0</v>
      </c>
      <c r="J271" s="22">
        <f t="shared" si="77"/>
        <v>1259.9999999999909</v>
      </c>
    </row>
    <row r="272" spans="1:10">
      <c r="A272" s="15">
        <v>45548</v>
      </c>
      <c r="B272" s="37" t="s">
        <v>36</v>
      </c>
      <c r="C272" s="37" t="s">
        <v>14</v>
      </c>
      <c r="D272" s="37">
        <v>100</v>
      </c>
      <c r="E272" s="38">
        <v>2570</v>
      </c>
      <c r="F272" s="38">
        <v>2583</v>
      </c>
      <c r="G272" s="37"/>
      <c r="H272" s="22">
        <f t="shared" si="75"/>
        <v>-1300</v>
      </c>
      <c r="I272" s="22">
        <f t="shared" si="76"/>
        <v>0</v>
      </c>
      <c r="J272" s="22">
        <f t="shared" si="77"/>
        <v>-1300</v>
      </c>
    </row>
    <row r="273" spans="1:10">
      <c r="A273" s="15">
        <v>45547</v>
      </c>
      <c r="B273" s="37" t="s">
        <v>37</v>
      </c>
      <c r="C273" s="37" t="s">
        <v>14</v>
      </c>
      <c r="D273" s="37">
        <v>5000</v>
      </c>
      <c r="E273" s="38">
        <v>28.88</v>
      </c>
      <c r="F273" s="38">
        <v>29.38</v>
      </c>
      <c r="G273" s="37"/>
      <c r="H273" s="22">
        <f t="shared" si="75"/>
        <v>-2500</v>
      </c>
      <c r="I273" s="22">
        <f t="shared" si="76"/>
        <v>0</v>
      </c>
      <c r="J273" s="22">
        <f t="shared" si="77"/>
        <v>-2500</v>
      </c>
    </row>
    <row r="274" spans="1:10">
      <c r="A274" s="15">
        <v>45547</v>
      </c>
      <c r="B274" s="37" t="s">
        <v>36</v>
      </c>
      <c r="C274" s="37" t="s">
        <v>14</v>
      </c>
      <c r="D274" s="37">
        <v>100</v>
      </c>
      <c r="E274" s="38">
        <v>2520</v>
      </c>
      <c r="F274" s="38">
        <v>2533</v>
      </c>
      <c r="G274" s="37"/>
      <c r="H274" s="22">
        <f t="shared" si="75"/>
        <v>-1300</v>
      </c>
      <c r="I274" s="22">
        <f t="shared" si="76"/>
        <v>0</v>
      </c>
      <c r="J274" s="22">
        <f t="shared" si="77"/>
        <v>-1300</v>
      </c>
    </row>
    <row r="275" spans="1:10">
      <c r="A275" s="15">
        <v>45546</v>
      </c>
      <c r="B275" s="37" t="s">
        <v>36</v>
      </c>
      <c r="C275" s="37" t="s">
        <v>14</v>
      </c>
      <c r="D275" s="37">
        <v>100</v>
      </c>
      <c r="E275" s="38">
        <v>2527</v>
      </c>
      <c r="F275" s="38">
        <v>2517</v>
      </c>
      <c r="G275" s="37">
        <v>2507</v>
      </c>
      <c r="H275" s="22">
        <f t="shared" si="75"/>
        <v>1000</v>
      </c>
      <c r="I275" s="22">
        <f t="shared" si="76"/>
        <v>1000</v>
      </c>
      <c r="J275" s="22">
        <f t="shared" si="77"/>
        <v>2000</v>
      </c>
    </row>
    <row r="276" spans="1:10">
      <c r="A276" s="15">
        <v>45545</v>
      </c>
      <c r="B276" s="37" t="s">
        <v>36</v>
      </c>
      <c r="C276" s="37" t="s">
        <v>17</v>
      </c>
      <c r="D276" s="37">
        <v>100</v>
      </c>
      <c r="E276" s="38">
        <v>2500</v>
      </c>
      <c r="F276" s="38">
        <v>2510</v>
      </c>
      <c r="G276" s="37">
        <v>2518</v>
      </c>
      <c r="H276" s="22">
        <f t="shared" si="75"/>
        <v>1000</v>
      </c>
      <c r="I276" s="22">
        <f t="shared" si="76"/>
        <v>800</v>
      </c>
      <c r="J276" s="22">
        <f t="shared" si="77"/>
        <v>1800</v>
      </c>
    </row>
    <row r="277" spans="1:10">
      <c r="A277" s="15">
        <v>45545</v>
      </c>
      <c r="B277" s="37" t="s">
        <v>37</v>
      </c>
      <c r="C277" s="37" t="s">
        <v>17</v>
      </c>
      <c r="D277" s="37">
        <v>5000</v>
      </c>
      <c r="E277" s="38">
        <v>28.27</v>
      </c>
      <c r="F277" s="38">
        <v>28.85</v>
      </c>
      <c r="G277" s="37"/>
      <c r="H277" s="22">
        <f t="shared" si="75"/>
        <v>2900.0000000000091</v>
      </c>
      <c r="I277" s="22">
        <f t="shared" si="76"/>
        <v>0</v>
      </c>
      <c r="J277" s="22">
        <f t="shared" si="77"/>
        <v>2900.0000000000091</v>
      </c>
    </row>
    <row r="278" spans="1:10">
      <c r="A278" s="15">
        <v>45541</v>
      </c>
      <c r="B278" s="37" t="s">
        <v>36</v>
      </c>
      <c r="C278" s="37" t="s">
        <v>14</v>
      </c>
      <c r="D278" s="37">
        <v>100</v>
      </c>
      <c r="E278" s="38">
        <v>2521</v>
      </c>
      <c r="F278" s="38">
        <v>2511</v>
      </c>
      <c r="G278" s="37">
        <v>2501</v>
      </c>
      <c r="H278" s="22">
        <f t="shared" si="75"/>
        <v>1000</v>
      </c>
      <c r="I278" s="22">
        <f t="shared" si="76"/>
        <v>1000</v>
      </c>
      <c r="J278" s="22">
        <f t="shared" si="77"/>
        <v>2000</v>
      </c>
    </row>
    <row r="279" spans="1:10">
      <c r="A279" s="15">
        <v>45540</v>
      </c>
      <c r="B279" s="37" t="s">
        <v>37</v>
      </c>
      <c r="C279" s="37" t="s">
        <v>17</v>
      </c>
      <c r="D279" s="37">
        <v>5000</v>
      </c>
      <c r="E279" s="38">
        <v>28.27</v>
      </c>
      <c r="F279" s="38">
        <v>28.6</v>
      </c>
      <c r="G279" s="37">
        <v>29</v>
      </c>
      <c r="H279" s="22">
        <f t="shared" si="75"/>
        <v>1650.0000000000093</v>
      </c>
      <c r="I279" s="22">
        <f t="shared" si="76"/>
        <v>1999.999999999993</v>
      </c>
      <c r="J279" s="22">
        <f t="shared" si="77"/>
        <v>3650.0000000000023</v>
      </c>
    </row>
    <row r="280" spans="1:10">
      <c r="A280" s="15">
        <v>45540</v>
      </c>
      <c r="B280" s="37" t="s">
        <v>36</v>
      </c>
      <c r="C280" s="37" t="s">
        <v>17</v>
      </c>
      <c r="D280" s="37">
        <v>100</v>
      </c>
      <c r="E280" s="38">
        <v>2502</v>
      </c>
      <c r="F280" s="38">
        <v>2512</v>
      </c>
      <c r="G280" s="37">
        <v>2522</v>
      </c>
      <c r="H280" s="22">
        <f t="shared" si="75"/>
        <v>1000</v>
      </c>
      <c r="I280" s="22">
        <f t="shared" si="76"/>
        <v>1000</v>
      </c>
      <c r="J280" s="22">
        <f t="shared" si="77"/>
        <v>2000</v>
      </c>
    </row>
    <row r="281" spans="1:10">
      <c r="A281" s="15">
        <v>45539</v>
      </c>
      <c r="B281" s="37" t="s">
        <v>37</v>
      </c>
      <c r="C281" s="37" t="s">
        <v>17</v>
      </c>
      <c r="D281" s="37">
        <v>5000</v>
      </c>
      <c r="E281" s="38">
        <v>27.87</v>
      </c>
      <c r="F281" s="38">
        <v>28.35</v>
      </c>
      <c r="G281" s="37"/>
      <c r="H281" s="22">
        <f t="shared" si="75"/>
        <v>2400.0000000000023</v>
      </c>
      <c r="I281" s="22">
        <f t="shared" si="76"/>
        <v>0</v>
      </c>
      <c r="J281" s="22">
        <f t="shared" si="77"/>
        <v>2400.0000000000023</v>
      </c>
    </row>
    <row r="282" spans="1:10">
      <c r="A282" s="15">
        <v>45538</v>
      </c>
      <c r="B282" s="37" t="s">
        <v>36</v>
      </c>
      <c r="C282" s="37" t="s">
        <v>17</v>
      </c>
      <c r="D282" s="37">
        <v>100</v>
      </c>
      <c r="E282" s="38">
        <v>2493</v>
      </c>
      <c r="F282" s="38">
        <v>2505</v>
      </c>
      <c r="G282" s="37"/>
      <c r="H282" s="22">
        <f t="shared" si="75"/>
        <v>1200</v>
      </c>
      <c r="I282" s="22">
        <f t="shared" si="76"/>
        <v>0</v>
      </c>
      <c r="J282" s="22">
        <f t="shared" si="77"/>
        <v>1200</v>
      </c>
    </row>
    <row r="284" spans="1:10">
      <c r="A284" s="15">
        <v>45534</v>
      </c>
      <c r="B284" s="37" t="s">
        <v>36</v>
      </c>
      <c r="C284" s="37" t="s">
        <v>14</v>
      </c>
      <c r="D284" s="37">
        <v>100</v>
      </c>
      <c r="E284" s="38">
        <v>2522</v>
      </c>
      <c r="F284" s="38">
        <v>2512</v>
      </c>
      <c r="G284" s="37">
        <v>2502</v>
      </c>
      <c r="H284" s="22">
        <f t="shared" ref="H284:H304" si="78">(IF(C284="SHORT",E284-F284,IF(C284="LONG",F284-E284)))*D284</f>
        <v>1000</v>
      </c>
      <c r="I284" s="22">
        <f t="shared" ref="I284:I304" si="79">(IF(C284="SHORT",IF(G284="",0,F284-G284),IF(C284="LONG",IF(G284="",0,G284-F284))))*D284</f>
        <v>1000</v>
      </c>
      <c r="J284" s="22">
        <f t="shared" ref="J284:J304" si="80">H284+I284+L284</f>
        <v>2000</v>
      </c>
    </row>
    <row r="285" spans="1:10">
      <c r="A285" s="15">
        <v>45534</v>
      </c>
      <c r="B285" s="37" t="s">
        <v>37</v>
      </c>
      <c r="C285" s="37" t="s">
        <v>14</v>
      </c>
      <c r="D285" s="37">
        <v>5000</v>
      </c>
      <c r="E285" s="38">
        <v>29.55</v>
      </c>
      <c r="F285" s="38">
        <v>29.2</v>
      </c>
      <c r="G285" s="37">
        <v>28.8</v>
      </c>
      <c r="H285" s="22">
        <f t="shared" si="78"/>
        <v>1750.000000000007</v>
      </c>
      <c r="I285" s="22">
        <f t="shared" si="79"/>
        <v>1999.999999999993</v>
      </c>
      <c r="J285" s="22">
        <f t="shared" si="80"/>
        <v>3750</v>
      </c>
    </row>
    <row r="286" spans="1:10">
      <c r="A286" s="15">
        <v>45533</v>
      </c>
      <c r="B286" s="37" t="s">
        <v>37</v>
      </c>
      <c r="C286" s="37" t="s">
        <v>14</v>
      </c>
      <c r="D286" s="37">
        <v>5000</v>
      </c>
      <c r="E286" s="38">
        <v>29.65</v>
      </c>
      <c r="F286" s="38">
        <v>29.2</v>
      </c>
      <c r="G286" s="37"/>
      <c r="H286" s="22">
        <f t="shared" si="78"/>
        <v>2249.9999999999964</v>
      </c>
      <c r="I286" s="22">
        <f t="shared" si="79"/>
        <v>0</v>
      </c>
      <c r="J286" s="22">
        <f t="shared" si="80"/>
        <v>2249.9999999999964</v>
      </c>
    </row>
    <row r="287" spans="1:10">
      <c r="A287" s="15">
        <v>45533</v>
      </c>
      <c r="B287" s="37" t="s">
        <v>36</v>
      </c>
      <c r="C287" s="37" t="s">
        <v>14</v>
      </c>
      <c r="D287" s="37">
        <v>100</v>
      </c>
      <c r="E287" s="38">
        <v>2519</v>
      </c>
      <c r="F287" s="38">
        <v>2509</v>
      </c>
      <c r="G287" s="37">
        <v>2504</v>
      </c>
      <c r="H287" s="22">
        <f t="shared" si="78"/>
        <v>1000</v>
      </c>
      <c r="I287" s="22">
        <f t="shared" si="79"/>
        <v>500</v>
      </c>
      <c r="J287" s="22">
        <f t="shared" si="80"/>
        <v>1500</v>
      </c>
    </row>
    <row r="288" spans="1:10">
      <c r="A288" s="15">
        <v>45532</v>
      </c>
      <c r="B288" s="37" t="s">
        <v>36</v>
      </c>
      <c r="C288" s="37" t="s">
        <v>14</v>
      </c>
      <c r="D288" s="37">
        <v>100</v>
      </c>
      <c r="E288" s="38">
        <v>2502</v>
      </c>
      <c r="F288" s="38">
        <v>2516</v>
      </c>
      <c r="G288" s="37"/>
      <c r="H288" s="22">
        <f t="shared" si="78"/>
        <v>-1400</v>
      </c>
      <c r="I288" s="22">
        <f t="shared" si="79"/>
        <v>0</v>
      </c>
      <c r="J288" s="22">
        <f t="shared" si="80"/>
        <v>-1400</v>
      </c>
    </row>
    <row r="289" spans="1:10">
      <c r="A289" s="15">
        <v>45530</v>
      </c>
      <c r="B289" s="37" t="s">
        <v>37</v>
      </c>
      <c r="C289" s="37" t="s">
        <v>14</v>
      </c>
      <c r="D289" s="37">
        <v>5000</v>
      </c>
      <c r="E289" s="38">
        <v>30.1</v>
      </c>
      <c r="F289" s="38">
        <v>29.72</v>
      </c>
      <c r="G289" s="37"/>
      <c r="H289" s="22">
        <f t="shared" si="78"/>
        <v>1900.0000000000127</v>
      </c>
      <c r="I289" s="22">
        <f t="shared" si="79"/>
        <v>0</v>
      </c>
      <c r="J289" s="22">
        <f t="shared" si="80"/>
        <v>1900.0000000000127</v>
      </c>
    </row>
    <row r="290" spans="1:10">
      <c r="A290" s="15">
        <v>45530</v>
      </c>
      <c r="B290" s="37" t="s">
        <v>36</v>
      </c>
      <c r="C290" s="37" t="s">
        <v>14</v>
      </c>
      <c r="D290" s="37">
        <v>100</v>
      </c>
      <c r="E290" s="38">
        <v>2524</v>
      </c>
      <c r="F290" s="38">
        <v>2511</v>
      </c>
      <c r="G290" s="37"/>
      <c r="H290" s="22">
        <f t="shared" si="78"/>
        <v>1300</v>
      </c>
      <c r="I290" s="22">
        <f t="shared" si="79"/>
        <v>0</v>
      </c>
      <c r="J290" s="22">
        <f t="shared" si="80"/>
        <v>1300</v>
      </c>
    </row>
    <row r="291" spans="1:10">
      <c r="A291" s="15">
        <v>45527</v>
      </c>
      <c r="B291" s="37" t="s">
        <v>37</v>
      </c>
      <c r="C291" s="37" t="s">
        <v>14</v>
      </c>
      <c r="D291" s="37">
        <v>5000</v>
      </c>
      <c r="E291" s="38">
        <v>29.65</v>
      </c>
      <c r="F291" s="38">
        <v>30.15</v>
      </c>
      <c r="G291" s="37"/>
      <c r="H291" s="22">
        <f t="shared" si="78"/>
        <v>-2500</v>
      </c>
      <c r="I291" s="22">
        <f t="shared" si="79"/>
        <v>0</v>
      </c>
      <c r="J291" s="22">
        <f t="shared" si="80"/>
        <v>-2500</v>
      </c>
    </row>
    <row r="292" spans="1:10">
      <c r="A292" s="15">
        <v>45527</v>
      </c>
      <c r="B292" s="37" t="s">
        <v>36</v>
      </c>
      <c r="C292" s="37" t="s">
        <v>14</v>
      </c>
      <c r="D292" s="37">
        <v>100</v>
      </c>
      <c r="E292" s="38">
        <v>2502</v>
      </c>
      <c r="F292" s="38">
        <v>2516</v>
      </c>
      <c r="G292" s="37"/>
      <c r="H292" s="22">
        <f t="shared" si="78"/>
        <v>-1400</v>
      </c>
      <c r="I292" s="22">
        <f t="shared" si="79"/>
        <v>0</v>
      </c>
      <c r="J292" s="22">
        <f t="shared" si="80"/>
        <v>-1400</v>
      </c>
    </row>
    <row r="293" spans="1:10">
      <c r="A293" s="15">
        <v>45526</v>
      </c>
      <c r="B293" s="37" t="s">
        <v>37</v>
      </c>
      <c r="C293" s="37" t="s">
        <v>14</v>
      </c>
      <c r="D293" s="37">
        <v>5000</v>
      </c>
      <c r="E293" s="38">
        <v>29.55</v>
      </c>
      <c r="F293" s="38">
        <v>29.25</v>
      </c>
      <c r="G293" s="37">
        <v>28.9</v>
      </c>
      <c r="H293" s="22">
        <f t="shared" si="78"/>
        <v>1500.0000000000036</v>
      </c>
      <c r="I293" s="22">
        <f t="shared" si="79"/>
        <v>1750.000000000007</v>
      </c>
      <c r="J293" s="22">
        <f t="shared" si="80"/>
        <v>3250.0000000000109</v>
      </c>
    </row>
    <row r="294" spans="1:10">
      <c r="A294" s="15">
        <v>45526</v>
      </c>
      <c r="B294" s="37" t="s">
        <v>36</v>
      </c>
      <c r="C294" s="37" t="s">
        <v>14</v>
      </c>
      <c r="D294" s="37">
        <v>100</v>
      </c>
      <c r="E294" s="38">
        <v>2507</v>
      </c>
      <c r="F294" s="38">
        <v>2497</v>
      </c>
      <c r="G294" s="37">
        <v>2487</v>
      </c>
      <c r="H294" s="22">
        <f t="shared" si="78"/>
        <v>1000</v>
      </c>
      <c r="I294" s="22">
        <f t="shared" si="79"/>
        <v>1000</v>
      </c>
      <c r="J294" s="22">
        <f t="shared" si="80"/>
        <v>2000</v>
      </c>
    </row>
    <row r="295" spans="1:10">
      <c r="A295" s="15">
        <v>45525</v>
      </c>
      <c r="B295" s="37" t="s">
        <v>37</v>
      </c>
      <c r="C295" s="37" t="s">
        <v>14</v>
      </c>
      <c r="D295" s="37">
        <v>5000</v>
      </c>
      <c r="E295" s="38">
        <v>29.65</v>
      </c>
      <c r="F295" s="38">
        <v>29.25</v>
      </c>
      <c r="G295" s="37"/>
      <c r="H295" s="22">
        <f t="shared" si="78"/>
        <v>1999.999999999993</v>
      </c>
      <c r="I295" s="22">
        <f t="shared" si="79"/>
        <v>0</v>
      </c>
      <c r="J295" s="22">
        <f t="shared" si="80"/>
        <v>1999.999999999993</v>
      </c>
    </row>
    <row r="296" spans="1:10">
      <c r="A296" s="15">
        <v>45525</v>
      </c>
      <c r="B296" s="37" t="s">
        <v>36</v>
      </c>
      <c r="C296" s="37" t="s">
        <v>14</v>
      </c>
      <c r="D296" s="37">
        <v>100</v>
      </c>
      <c r="E296" s="38">
        <v>2518</v>
      </c>
      <c r="F296" s="38">
        <v>2508</v>
      </c>
      <c r="G296" s="37">
        <v>2498</v>
      </c>
      <c r="H296" s="22">
        <f t="shared" si="78"/>
        <v>1000</v>
      </c>
      <c r="I296" s="22">
        <f t="shared" si="79"/>
        <v>1000</v>
      </c>
      <c r="J296" s="22">
        <f t="shared" si="80"/>
        <v>2000</v>
      </c>
    </row>
    <row r="297" spans="1:10">
      <c r="A297" s="15">
        <v>45524</v>
      </c>
      <c r="B297" s="37" t="s">
        <v>37</v>
      </c>
      <c r="C297" s="37" t="s">
        <v>14</v>
      </c>
      <c r="D297" s="37">
        <v>5000</v>
      </c>
      <c r="E297" s="38">
        <v>29.8</v>
      </c>
      <c r="F297" s="38">
        <v>29.5</v>
      </c>
      <c r="G297" s="37">
        <v>29.3</v>
      </c>
      <c r="H297" s="22">
        <f t="shared" si="78"/>
        <v>1500.0000000000036</v>
      </c>
      <c r="I297" s="22">
        <f t="shared" si="79"/>
        <v>999.99999999999648</v>
      </c>
      <c r="J297" s="22">
        <f t="shared" si="80"/>
        <v>2500</v>
      </c>
    </row>
    <row r="298" spans="1:10">
      <c r="A298" s="15">
        <v>45524</v>
      </c>
      <c r="B298" s="37" t="s">
        <v>36</v>
      </c>
      <c r="C298" s="37" t="s">
        <v>14</v>
      </c>
      <c r="D298" s="37">
        <v>100</v>
      </c>
      <c r="E298" s="38">
        <v>2526</v>
      </c>
      <c r="F298" s="38">
        <v>2516</v>
      </c>
      <c r="G298" s="37">
        <v>2506</v>
      </c>
      <c r="H298" s="22">
        <f t="shared" si="78"/>
        <v>1000</v>
      </c>
      <c r="I298" s="22">
        <f t="shared" si="79"/>
        <v>1000</v>
      </c>
      <c r="J298" s="22">
        <f t="shared" si="80"/>
        <v>2000</v>
      </c>
    </row>
    <row r="299" spans="1:10">
      <c r="A299" s="15">
        <v>45524</v>
      </c>
      <c r="B299" s="37" t="s">
        <v>37</v>
      </c>
      <c r="C299" s="37" t="s">
        <v>14</v>
      </c>
      <c r="D299" s="37">
        <v>5000</v>
      </c>
      <c r="E299" s="38">
        <v>29.5</v>
      </c>
      <c r="F299" s="38">
        <v>29.81</v>
      </c>
      <c r="G299" s="37"/>
      <c r="H299" s="22">
        <f t="shared" si="78"/>
        <v>-1549.9999999999936</v>
      </c>
      <c r="I299" s="22">
        <f t="shared" si="79"/>
        <v>0</v>
      </c>
      <c r="J299" s="22">
        <f t="shared" si="80"/>
        <v>-1549.9999999999936</v>
      </c>
    </row>
    <row r="300" spans="1:10">
      <c r="A300" s="15">
        <v>45524</v>
      </c>
      <c r="B300" s="37" t="s">
        <v>36</v>
      </c>
      <c r="C300" s="37" t="s">
        <v>14</v>
      </c>
      <c r="D300" s="37">
        <v>100</v>
      </c>
      <c r="E300" s="38">
        <v>2505</v>
      </c>
      <c r="F300" s="38">
        <v>2522</v>
      </c>
      <c r="G300" s="37"/>
      <c r="H300" s="22">
        <f t="shared" si="78"/>
        <v>-1700</v>
      </c>
      <c r="I300" s="22">
        <f t="shared" si="79"/>
        <v>0</v>
      </c>
      <c r="J300" s="22">
        <f t="shared" si="80"/>
        <v>-1700</v>
      </c>
    </row>
    <row r="301" spans="1:10">
      <c r="A301" s="15">
        <v>45523</v>
      </c>
      <c r="B301" s="37" t="s">
        <v>37</v>
      </c>
      <c r="C301" s="37" t="s">
        <v>14</v>
      </c>
      <c r="D301" s="37">
        <v>5000</v>
      </c>
      <c r="E301" s="38">
        <v>29.02</v>
      </c>
      <c r="F301" s="38">
        <v>28.82</v>
      </c>
      <c r="G301" s="37"/>
      <c r="H301" s="22">
        <f t="shared" si="78"/>
        <v>999.99999999999648</v>
      </c>
      <c r="I301" s="22">
        <f t="shared" si="79"/>
        <v>0</v>
      </c>
      <c r="J301" s="22">
        <f t="shared" si="80"/>
        <v>999.99999999999648</v>
      </c>
    </row>
    <row r="302" spans="1:10">
      <c r="A302" s="15">
        <v>45523</v>
      </c>
      <c r="B302" s="37" t="s">
        <v>36</v>
      </c>
      <c r="C302" s="37" t="s">
        <v>14</v>
      </c>
      <c r="D302" s="37">
        <v>100</v>
      </c>
      <c r="E302" s="38">
        <v>2503</v>
      </c>
      <c r="F302" s="38">
        <v>2493</v>
      </c>
      <c r="G302" s="37">
        <v>2486</v>
      </c>
      <c r="H302" s="22">
        <f t="shared" si="78"/>
        <v>1000</v>
      </c>
      <c r="I302" s="22">
        <f t="shared" si="79"/>
        <v>700</v>
      </c>
      <c r="J302" s="22">
        <f t="shared" si="80"/>
        <v>1700</v>
      </c>
    </row>
    <row r="303" spans="1:10">
      <c r="A303" s="15">
        <v>45520</v>
      </c>
      <c r="B303" s="37" t="s">
        <v>37</v>
      </c>
      <c r="C303" s="37" t="s">
        <v>17</v>
      </c>
      <c r="D303" s="37">
        <v>5000</v>
      </c>
      <c r="E303" s="38">
        <v>28.15</v>
      </c>
      <c r="F303" s="38">
        <v>28.45</v>
      </c>
      <c r="G303" s="37">
        <v>28.8</v>
      </c>
      <c r="H303" s="22">
        <f t="shared" si="78"/>
        <v>1500.0000000000036</v>
      </c>
      <c r="I303" s="22">
        <f t="shared" si="79"/>
        <v>1750.000000000007</v>
      </c>
      <c r="J303" s="22">
        <f t="shared" si="80"/>
        <v>3250.0000000000109</v>
      </c>
    </row>
    <row r="304" spans="1:10">
      <c r="A304" s="15">
        <v>45517</v>
      </c>
      <c r="B304" s="37" t="s">
        <v>36</v>
      </c>
      <c r="C304" s="37" t="s">
        <v>14</v>
      </c>
      <c r="D304" s="37">
        <v>100</v>
      </c>
      <c r="E304" s="38">
        <v>2469</v>
      </c>
      <c r="F304" s="38">
        <v>2455.4</v>
      </c>
      <c r="G304" s="37"/>
      <c r="H304" s="22">
        <f t="shared" si="78"/>
        <v>1359.9999999999909</v>
      </c>
      <c r="I304" s="22">
        <f t="shared" si="79"/>
        <v>0</v>
      </c>
      <c r="J304" s="22">
        <f t="shared" si="80"/>
        <v>1359.9999999999909</v>
      </c>
    </row>
    <row r="305" spans="1:10">
      <c r="A305" s="15">
        <v>45512</v>
      </c>
      <c r="B305" s="37" t="s">
        <v>37</v>
      </c>
      <c r="C305" s="37" t="s">
        <v>17</v>
      </c>
      <c r="D305" s="37">
        <v>5000</v>
      </c>
      <c r="E305" s="38">
        <v>27</v>
      </c>
      <c r="F305" s="38">
        <v>27.3</v>
      </c>
      <c r="G305" s="37">
        <v>27.6</v>
      </c>
      <c r="H305" s="22">
        <f t="shared" ref="H305:H311" si="81">(IF(C305="SHORT",E305-F305,IF(C305="LONG",F305-E305)))*D305</f>
        <v>1500.0000000000036</v>
      </c>
      <c r="I305" s="22">
        <f t="shared" ref="I305:I311" si="82">(IF(C305="SHORT",IF(G305="",0,F305-G305),IF(C305="LONG",IF(G305="",0,G305-F305))))*D305</f>
        <v>1500.0000000000036</v>
      </c>
      <c r="J305" s="22">
        <f t="shared" ref="J305:J311" si="83">H305+I305+L305</f>
        <v>3000.0000000000073</v>
      </c>
    </row>
    <row r="306" spans="1:10">
      <c r="A306" s="15">
        <v>45511</v>
      </c>
      <c r="B306" s="37" t="s">
        <v>36</v>
      </c>
      <c r="C306" s="37" t="s">
        <v>17</v>
      </c>
      <c r="D306" s="37">
        <v>100</v>
      </c>
      <c r="E306" s="38">
        <v>2403</v>
      </c>
      <c r="F306" s="38">
        <v>2390</v>
      </c>
      <c r="G306" s="37"/>
      <c r="H306" s="22">
        <f t="shared" si="81"/>
        <v>-1300</v>
      </c>
      <c r="I306" s="22">
        <f t="shared" si="82"/>
        <v>0</v>
      </c>
      <c r="J306" s="22">
        <f t="shared" si="83"/>
        <v>-1300</v>
      </c>
    </row>
    <row r="307" spans="1:10">
      <c r="A307" s="15">
        <v>45510</v>
      </c>
      <c r="B307" s="37" t="s">
        <v>36</v>
      </c>
      <c r="C307" s="37" t="s">
        <v>17</v>
      </c>
      <c r="D307" s="37">
        <v>100</v>
      </c>
      <c r="E307" s="38">
        <v>2402</v>
      </c>
      <c r="F307" s="38">
        <v>2416</v>
      </c>
      <c r="G307" s="37"/>
      <c r="H307" s="22">
        <f t="shared" si="81"/>
        <v>1400</v>
      </c>
      <c r="I307" s="22">
        <f t="shared" si="82"/>
        <v>0</v>
      </c>
      <c r="J307" s="22">
        <f t="shared" si="83"/>
        <v>1400</v>
      </c>
    </row>
    <row r="308" spans="1:10">
      <c r="A308" s="15">
        <v>45510</v>
      </c>
      <c r="B308" s="37" t="s">
        <v>37</v>
      </c>
      <c r="C308" s="37" t="s">
        <v>17</v>
      </c>
      <c r="D308" s="37">
        <v>5000</v>
      </c>
      <c r="E308" s="38">
        <v>26.8</v>
      </c>
      <c r="F308" s="38">
        <v>27.26</v>
      </c>
      <c r="G308" s="37"/>
      <c r="H308" s="22">
        <f t="shared" si="81"/>
        <v>2300.0000000000041</v>
      </c>
      <c r="I308" s="22">
        <f t="shared" si="82"/>
        <v>0</v>
      </c>
      <c r="J308" s="22">
        <f t="shared" si="83"/>
        <v>2300.0000000000041</v>
      </c>
    </row>
    <row r="309" spans="1:10">
      <c r="A309" s="15">
        <v>45509</v>
      </c>
      <c r="B309" s="37" t="s">
        <v>36</v>
      </c>
      <c r="C309" s="37" t="s">
        <v>17</v>
      </c>
      <c r="D309" s="37">
        <v>100</v>
      </c>
      <c r="E309" s="38">
        <v>2422</v>
      </c>
      <c r="F309" s="38">
        <v>2408</v>
      </c>
      <c r="G309" s="37"/>
      <c r="H309" s="22">
        <f t="shared" si="81"/>
        <v>-1400</v>
      </c>
      <c r="I309" s="22">
        <f t="shared" si="82"/>
        <v>0</v>
      </c>
      <c r="J309" s="22">
        <f t="shared" si="83"/>
        <v>-1400</v>
      </c>
    </row>
    <row r="310" spans="1:10">
      <c r="A310" s="15">
        <v>45506</v>
      </c>
      <c r="B310" s="37" t="s">
        <v>36</v>
      </c>
      <c r="C310" s="37" t="s">
        <v>14</v>
      </c>
      <c r="D310" s="37">
        <v>100</v>
      </c>
      <c r="E310" s="38">
        <v>2464</v>
      </c>
      <c r="F310" s="38">
        <v>2454</v>
      </c>
      <c r="G310" s="37">
        <v>2444</v>
      </c>
      <c r="H310" s="22">
        <f t="shared" si="81"/>
        <v>1000</v>
      </c>
      <c r="I310" s="22">
        <f t="shared" si="82"/>
        <v>1000</v>
      </c>
      <c r="J310" s="22">
        <f t="shared" si="83"/>
        <v>2000</v>
      </c>
    </row>
    <row r="311" spans="1:10">
      <c r="A311" s="15">
        <v>45505</v>
      </c>
      <c r="B311" s="37" t="s">
        <v>36</v>
      </c>
      <c r="C311" s="37" t="s">
        <v>14</v>
      </c>
      <c r="D311" s="37">
        <v>100</v>
      </c>
      <c r="E311" s="38">
        <v>2444</v>
      </c>
      <c r="F311" s="38">
        <v>2458</v>
      </c>
      <c r="G311" s="37"/>
      <c r="H311" s="22">
        <f t="shared" si="81"/>
        <v>-1400</v>
      </c>
      <c r="I311" s="22">
        <f t="shared" si="82"/>
        <v>0</v>
      </c>
      <c r="J311" s="22">
        <f t="shared" si="83"/>
        <v>-1400</v>
      </c>
    </row>
    <row r="313" spans="1:10">
      <c r="A313" s="15">
        <v>45504</v>
      </c>
      <c r="B313" s="37" t="s">
        <v>37</v>
      </c>
      <c r="C313" s="37" t="s">
        <v>17</v>
      </c>
      <c r="D313" s="37">
        <v>5000</v>
      </c>
      <c r="E313" s="38">
        <v>28.63</v>
      </c>
      <c r="F313" s="38">
        <v>28.98</v>
      </c>
      <c r="G313" s="37"/>
      <c r="H313" s="22">
        <f t="shared" ref="H313:H318" si="84">(IF(C313="SHORT",E313-F313,IF(C313="LONG",F313-E313)))*D313</f>
        <v>1750.000000000007</v>
      </c>
      <c r="I313" s="22">
        <f t="shared" ref="I313:I318" si="85">(IF(C313="SHORT",IF(G313="",0,F313-G313),IF(C313="LONG",IF(G313="",0,G313-F313))))*D313</f>
        <v>0</v>
      </c>
      <c r="J313" s="22">
        <f t="shared" ref="J313:J318" si="86">H313+I313+L313</f>
        <v>1750.000000000007</v>
      </c>
    </row>
    <row r="314" spans="1:10">
      <c r="A314" s="15">
        <v>45503</v>
      </c>
      <c r="B314" s="37" t="s">
        <v>36</v>
      </c>
      <c r="C314" s="37" t="s">
        <v>17</v>
      </c>
      <c r="D314" s="37">
        <v>100</v>
      </c>
      <c r="E314" s="38">
        <v>2385</v>
      </c>
      <c r="F314" s="38">
        <v>2395</v>
      </c>
      <c r="G314" s="37">
        <v>2405</v>
      </c>
      <c r="H314" s="22">
        <f t="shared" si="84"/>
        <v>1000</v>
      </c>
      <c r="I314" s="22">
        <f t="shared" si="85"/>
        <v>1000</v>
      </c>
      <c r="J314" s="22">
        <f t="shared" si="86"/>
        <v>2000</v>
      </c>
    </row>
    <row r="315" spans="1:10">
      <c r="A315" s="15">
        <v>45503</v>
      </c>
      <c r="B315" s="37" t="s">
        <v>37</v>
      </c>
      <c r="C315" s="37" t="s">
        <v>17</v>
      </c>
      <c r="D315" s="37">
        <v>5000</v>
      </c>
      <c r="E315" s="38">
        <v>27.8</v>
      </c>
      <c r="F315" s="38">
        <v>28.15</v>
      </c>
      <c r="G315" s="37">
        <v>28.4</v>
      </c>
      <c r="H315" s="22">
        <f t="shared" si="84"/>
        <v>1749.9999999999893</v>
      </c>
      <c r="I315" s="22">
        <f t="shared" si="85"/>
        <v>1250</v>
      </c>
      <c r="J315" s="22">
        <f t="shared" si="86"/>
        <v>2999.9999999999891</v>
      </c>
    </row>
    <row r="316" spans="1:10">
      <c r="A316" s="15">
        <v>45502</v>
      </c>
      <c r="B316" s="37" t="s">
        <v>36</v>
      </c>
      <c r="C316" s="37" t="s">
        <v>17</v>
      </c>
      <c r="D316" s="37">
        <v>100</v>
      </c>
      <c r="E316" s="38">
        <v>2387</v>
      </c>
      <c r="F316" s="38">
        <v>2374</v>
      </c>
      <c r="G316" s="37"/>
      <c r="H316" s="22">
        <f t="shared" si="84"/>
        <v>-1300</v>
      </c>
      <c r="I316" s="22">
        <f t="shared" si="85"/>
        <v>0</v>
      </c>
      <c r="J316" s="22">
        <f t="shared" si="86"/>
        <v>-1300</v>
      </c>
    </row>
    <row r="317" spans="1:10">
      <c r="A317" s="15">
        <v>45502</v>
      </c>
      <c r="B317" s="37" t="s">
        <v>37</v>
      </c>
      <c r="C317" s="37" t="s">
        <v>17</v>
      </c>
      <c r="D317" s="37">
        <v>5000</v>
      </c>
      <c r="E317" s="38">
        <v>28.05</v>
      </c>
      <c r="F317" s="38">
        <v>27.55</v>
      </c>
      <c r="G317" s="37"/>
      <c r="H317" s="22">
        <f t="shared" si="84"/>
        <v>-2500</v>
      </c>
      <c r="I317" s="22">
        <f t="shared" si="85"/>
        <v>0</v>
      </c>
      <c r="J317" s="22">
        <f t="shared" si="86"/>
        <v>-2500</v>
      </c>
    </row>
    <row r="318" spans="1:10">
      <c r="A318" s="15">
        <v>45499</v>
      </c>
      <c r="B318" s="37" t="s">
        <v>37</v>
      </c>
      <c r="C318" s="37" t="s">
        <v>17</v>
      </c>
      <c r="D318" s="37">
        <v>5000</v>
      </c>
      <c r="E318" s="38">
        <v>27.7</v>
      </c>
      <c r="F318" s="38">
        <v>28.18</v>
      </c>
      <c r="G318" s="37"/>
      <c r="H318" s="22">
        <f t="shared" si="84"/>
        <v>2400.0000000000023</v>
      </c>
      <c r="I318" s="22">
        <f t="shared" si="85"/>
        <v>0</v>
      </c>
      <c r="J318" s="22">
        <f t="shared" si="86"/>
        <v>2400.0000000000023</v>
      </c>
    </row>
    <row r="319" spans="1:10">
      <c r="A319" s="15">
        <v>45498</v>
      </c>
      <c r="B319" s="37" t="s">
        <v>37</v>
      </c>
      <c r="C319" s="37" t="s">
        <v>17</v>
      </c>
      <c r="D319" s="37">
        <v>5000</v>
      </c>
      <c r="E319" s="38">
        <v>27.6</v>
      </c>
      <c r="F319" s="38">
        <v>28.05</v>
      </c>
      <c r="G319" s="37"/>
      <c r="H319" s="22">
        <f t="shared" ref="H319:H325" si="87">(IF(C319="SHORT",E319-F319,IF(C319="LONG",F319-E319)))*D319</f>
        <v>2249.9999999999964</v>
      </c>
      <c r="I319" s="22">
        <f t="shared" ref="I319:I325" si="88">(IF(C319="SHORT",IF(G319="",0,F319-G319),IF(C319="LONG",IF(G319="",0,G319-F319))))*D319</f>
        <v>0</v>
      </c>
      <c r="J319" s="22">
        <f t="shared" ref="J319:J325" si="89">H319+I319+L319</f>
        <v>2249.9999999999964</v>
      </c>
    </row>
    <row r="320" spans="1:10">
      <c r="A320" s="15">
        <v>45498</v>
      </c>
      <c r="B320" s="37" t="s">
        <v>36</v>
      </c>
      <c r="C320" s="37" t="s">
        <v>14</v>
      </c>
      <c r="D320" s="37">
        <v>100</v>
      </c>
      <c r="E320" s="38">
        <v>2378</v>
      </c>
      <c r="F320" s="38">
        <v>2368</v>
      </c>
      <c r="G320" s="37">
        <v>2358</v>
      </c>
      <c r="H320" s="22">
        <f t="shared" si="87"/>
        <v>1000</v>
      </c>
      <c r="I320" s="22">
        <f t="shared" si="88"/>
        <v>1000</v>
      </c>
      <c r="J320" s="22">
        <f t="shared" si="89"/>
        <v>2000</v>
      </c>
    </row>
    <row r="321" spans="1:10">
      <c r="A321" s="15">
        <v>45497</v>
      </c>
      <c r="B321" s="37" t="s">
        <v>37</v>
      </c>
      <c r="C321" s="37" t="s">
        <v>17</v>
      </c>
      <c r="D321" s="37">
        <v>5000</v>
      </c>
      <c r="E321" s="38">
        <v>29.2</v>
      </c>
      <c r="F321" s="38">
        <v>28.7</v>
      </c>
      <c r="G321" s="37"/>
      <c r="H321" s="22">
        <f t="shared" si="87"/>
        <v>-2500</v>
      </c>
      <c r="I321" s="22">
        <f t="shared" si="88"/>
        <v>0</v>
      </c>
      <c r="J321" s="22">
        <f t="shared" si="89"/>
        <v>-2500</v>
      </c>
    </row>
    <row r="322" spans="1:10">
      <c r="A322" s="15">
        <v>45497</v>
      </c>
      <c r="B322" s="37" t="s">
        <v>36</v>
      </c>
      <c r="C322" s="37" t="s">
        <v>17</v>
      </c>
      <c r="D322" s="37">
        <v>100</v>
      </c>
      <c r="E322" s="38">
        <v>2412</v>
      </c>
      <c r="F322" s="38">
        <v>2422</v>
      </c>
      <c r="G322" s="37">
        <v>2431</v>
      </c>
      <c r="H322" s="22">
        <f t="shared" si="87"/>
        <v>1000</v>
      </c>
      <c r="I322" s="22">
        <f t="shared" si="88"/>
        <v>900</v>
      </c>
      <c r="J322" s="22">
        <f t="shared" si="89"/>
        <v>1900</v>
      </c>
    </row>
    <row r="323" spans="1:10">
      <c r="A323" s="15">
        <v>45496</v>
      </c>
      <c r="B323" s="37" t="s">
        <v>37</v>
      </c>
      <c r="C323" s="37" t="s">
        <v>17</v>
      </c>
      <c r="D323" s="37">
        <v>5000</v>
      </c>
      <c r="E323" s="38">
        <v>28.7</v>
      </c>
      <c r="F323" s="38">
        <v>29.1</v>
      </c>
      <c r="G323" s="37">
        <v>29.35</v>
      </c>
      <c r="H323" s="22">
        <f t="shared" si="87"/>
        <v>2000.0000000000107</v>
      </c>
      <c r="I323" s="22">
        <f t="shared" si="88"/>
        <v>1250</v>
      </c>
      <c r="J323" s="22">
        <f t="shared" si="89"/>
        <v>3250.0000000000109</v>
      </c>
    </row>
    <row r="324" spans="1:10">
      <c r="A324" s="15">
        <v>45495</v>
      </c>
      <c r="B324" s="37" t="s">
        <v>37</v>
      </c>
      <c r="C324" s="37" t="s">
        <v>17</v>
      </c>
      <c r="D324" s="37">
        <v>5000</v>
      </c>
      <c r="E324" s="38">
        <v>28.85</v>
      </c>
      <c r="F324" s="38">
        <v>29.2</v>
      </c>
      <c r="G324" s="37"/>
      <c r="H324" s="22">
        <f t="shared" si="87"/>
        <v>1749.9999999999893</v>
      </c>
      <c r="I324" s="22">
        <f t="shared" si="88"/>
        <v>0</v>
      </c>
      <c r="J324" s="22">
        <f t="shared" si="89"/>
        <v>1749.9999999999893</v>
      </c>
    </row>
    <row r="325" spans="1:10">
      <c r="A325" s="15">
        <v>45492</v>
      </c>
      <c r="B325" s="37" t="s">
        <v>37</v>
      </c>
      <c r="C325" s="37" t="s">
        <v>17</v>
      </c>
      <c r="D325" s="37">
        <v>5000</v>
      </c>
      <c r="E325" s="38">
        <v>29.05</v>
      </c>
      <c r="F325" s="38">
        <v>29.42</v>
      </c>
      <c r="G325" s="37"/>
      <c r="H325" s="22">
        <f t="shared" si="87"/>
        <v>1850.000000000005</v>
      </c>
      <c r="I325" s="22">
        <f t="shared" si="88"/>
        <v>0</v>
      </c>
      <c r="J325" s="22">
        <f t="shared" si="89"/>
        <v>1850.000000000005</v>
      </c>
    </row>
    <row r="326" spans="1:10">
      <c r="A326" s="15">
        <v>45492</v>
      </c>
      <c r="B326" s="37" t="s">
        <v>36</v>
      </c>
      <c r="C326" s="37" t="s">
        <v>14</v>
      </c>
      <c r="D326" s="37">
        <v>100</v>
      </c>
      <c r="E326" s="38">
        <v>2421</v>
      </c>
      <c r="F326" s="38">
        <v>2411</v>
      </c>
      <c r="G326" s="37">
        <v>2393</v>
      </c>
      <c r="H326" s="22">
        <f t="shared" ref="H326:H331" si="90">(IF(C326="SHORT",E326-F326,IF(C326="LONG",F326-E326)))*D326</f>
        <v>1000</v>
      </c>
      <c r="I326" s="22">
        <f t="shared" ref="I326:I331" si="91">(IF(C326="SHORT",IF(G326="",0,F326-G326),IF(C326="LONG",IF(G326="",0,G326-F326))))*D326</f>
        <v>1800</v>
      </c>
      <c r="J326" s="22">
        <f t="shared" ref="J326:J331" si="92">H326+I326+L326</f>
        <v>2800</v>
      </c>
    </row>
    <row r="327" spans="1:10">
      <c r="A327" s="15">
        <v>45491</v>
      </c>
      <c r="B327" s="37" t="s">
        <v>37</v>
      </c>
      <c r="C327" s="37" t="s">
        <v>14</v>
      </c>
      <c r="D327" s="37">
        <v>5000</v>
      </c>
      <c r="E327" s="38">
        <v>30.5</v>
      </c>
      <c r="F327" s="38">
        <v>30.2</v>
      </c>
      <c r="G327" s="37">
        <v>29.9</v>
      </c>
      <c r="H327" s="22">
        <f t="shared" si="90"/>
        <v>1500.0000000000036</v>
      </c>
      <c r="I327" s="22">
        <f t="shared" si="91"/>
        <v>1500.0000000000036</v>
      </c>
      <c r="J327" s="22">
        <f t="shared" si="92"/>
        <v>3000.0000000000073</v>
      </c>
    </row>
    <row r="328" spans="1:10">
      <c r="A328" s="15">
        <v>45489</v>
      </c>
      <c r="B328" s="37" t="s">
        <v>37</v>
      </c>
      <c r="C328" s="37" t="s">
        <v>14</v>
      </c>
      <c r="D328" s="37">
        <v>5000</v>
      </c>
      <c r="E328" s="38">
        <v>31.02</v>
      </c>
      <c r="F328" s="38">
        <v>30.7</v>
      </c>
      <c r="G328" s="37">
        <v>30.4</v>
      </c>
      <c r="H328" s="22">
        <f t="shared" si="90"/>
        <v>1600.0000000000014</v>
      </c>
      <c r="I328" s="22">
        <f t="shared" si="91"/>
        <v>1500.0000000000036</v>
      </c>
      <c r="J328" s="22">
        <f t="shared" si="92"/>
        <v>3100.000000000005</v>
      </c>
    </row>
    <row r="329" spans="1:10">
      <c r="A329" s="15">
        <v>45488</v>
      </c>
      <c r="B329" s="37" t="s">
        <v>36</v>
      </c>
      <c r="C329" s="37" t="s">
        <v>14</v>
      </c>
      <c r="D329" s="37">
        <v>100</v>
      </c>
      <c r="E329" s="38">
        <v>2413</v>
      </c>
      <c r="F329" s="38">
        <v>2426</v>
      </c>
      <c r="G329" s="37"/>
      <c r="H329" s="22">
        <f t="shared" si="90"/>
        <v>-1300</v>
      </c>
      <c r="I329" s="22">
        <f t="shared" si="91"/>
        <v>0</v>
      </c>
      <c r="J329" s="22">
        <f t="shared" si="92"/>
        <v>-1300</v>
      </c>
    </row>
    <row r="330" spans="1:10">
      <c r="A330" s="15">
        <v>45485</v>
      </c>
      <c r="B330" s="37" t="s">
        <v>36</v>
      </c>
      <c r="C330" s="37" t="s">
        <v>14</v>
      </c>
      <c r="D330" s="37">
        <v>100</v>
      </c>
      <c r="E330" s="38">
        <v>2408</v>
      </c>
      <c r="F330" s="38">
        <v>2400</v>
      </c>
      <c r="G330" s="37">
        <v>2392</v>
      </c>
      <c r="H330" s="22">
        <f t="shared" si="90"/>
        <v>800</v>
      </c>
      <c r="I330" s="22">
        <f t="shared" si="91"/>
        <v>800</v>
      </c>
      <c r="J330" s="22">
        <f t="shared" si="92"/>
        <v>1600</v>
      </c>
    </row>
    <row r="331" spans="1:10">
      <c r="A331" s="15">
        <v>45485</v>
      </c>
      <c r="B331" s="37" t="s">
        <v>37</v>
      </c>
      <c r="C331" s="37" t="s">
        <v>14</v>
      </c>
      <c r="D331" s="37">
        <v>5000</v>
      </c>
      <c r="E331" s="38">
        <v>31.1</v>
      </c>
      <c r="F331" s="38">
        <v>30.8</v>
      </c>
      <c r="G331" s="37">
        <v>30.5</v>
      </c>
      <c r="H331" s="22">
        <f t="shared" si="90"/>
        <v>1500.0000000000036</v>
      </c>
      <c r="I331" s="22">
        <f t="shared" si="91"/>
        <v>1500.0000000000036</v>
      </c>
      <c r="J331" s="22">
        <f t="shared" si="92"/>
        <v>3000.0000000000073</v>
      </c>
    </row>
    <row r="332" spans="1:10">
      <c r="A332" s="15">
        <v>45484</v>
      </c>
      <c r="B332" s="37" t="s">
        <v>36</v>
      </c>
      <c r="C332" s="37" t="s">
        <v>14</v>
      </c>
      <c r="D332" s="37">
        <v>100</v>
      </c>
      <c r="E332" s="38">
        <v>2379</v>
      </c>
      <c r="F332" s="38">
        <v>2391</v>
      </c>
      <c r="G332" s="37"/>
      <c r="H332" s="22">
        <f t="shared" ref="H332:H342" si="93">(IF(C332="SHORT",E332-F332,IF(C332="LONG",F332-E332)))*D332</f>
        <v>-1200</v>
      </c>
      <c r="I332" s="22">
        <f t="shared" ref="I332:I342" si="94">(IF(C332="SHORT",IF(G332="",0,F332-G332),IF(C332="LONG",IF(G332="",0,G332-F332))))*D332</f>
        <v>0</v>
      </c>
      <c r="J332" s="22">
        <f t="shared" ref="J332:J342" si="95">H332+I332+L332</f>
        <v>-1200</v>
      </c>
    </row>
    <row r="333" spans="1:10">
      <c r="A333" s="15">
        <v>45483</v>
      </c>
      <c r="B333" s="37" t="s">
        <v>36</v>
      </c>
      <c r="C333" s="37" t="s">
        <v>14</v>
      </c>
      <c r="D333" s="37">
        <v>100</v>
      </c>
      <c r="E333" s="38">
        <v>2374</v>
      </c>
      <c r="F333" s="38">
        <v>2388</v>
      </c>
      <c r="G333" s="37"/>
      <c r="H333" s="22">
        <f t="shared" si="93"/>
        <v>-1400</v>
      </c>
      <c r="I333" s="22">
        <f t="shared" si="94"/>
        <v>0</v>
      </c>
      <c r="J333" s="22">
        <f t="shared" si="95"/>
        <v>-1400</v>
      </c>
    </row>
    <row r="334" spans="1:10">
      <c r="A334" s="15">
        <v>45482</v>
      </c>
      <c r="B334" s="37" t="s">
        <v>37</v>
      </c>
      <c r="C334" s="37" t="s">
        <v>14</v>
      </c>
      <c r="D334" s="37">
        <v>5000</v>
      </c>
      <c r="E334" s="38">
        <v>31.08</v>
      </c>
      <c r="F334" s="38">
        <v>30.52</v>
      </c>
      <c r="G334" s="37"/>
      <c r="H334" s="22">
        <f t="shared" si="93"/>
        <v>2799.9999999999936</v>
      </c>
      <c r="I334" s="22">
        <f t="shared" si="94"/>
        <v>0</v>
      </c>
      <c r="J334" s="22">
        <f t="shared" si="95"/>
        <v>2799.9999999999936</v>
      </c>
    </row>
    <row r="335" spans="1:10">
      <c r="A335" s="15">
        <v>45482</v>
      </c>
      <c r="B335" s="37" t="s">
        <v>36</v>
      </c>
      <c r="C335" s="37" t="s">
        <v>14</v>
      </c>
      <c r="D335" s="37">
        <v>100</v>
      </c>
      <c r="E335" s="38">
        <v>2366</v>
      </c>
      <c r="F335" s="38">
        <v>2358</v>
      </c>
      <c r="G335" s="37">
        <v>2350</v>
      </c>
      <c r="H335" s="22">
        <f t="shared" si="93"/>
        <v>800</v>
      </c>
      <c r="I335" s="22">
        <f t="shared" si="94"/>
        <v>800</v>
      </c>
      <c r="J335" s="22">
        <f t="shared" si="95"/>
        <v>1600</v>
      </c>
    </row>
    <row r="336" spans="1:10">
      <c r="A336" s="15">
        <v>45481</v>
      </c>
      <c r="B336" s="37" t="s">
        <v>37</v>
      </c>
      <c r="C336" s="37" t="s">
        <v>14</v>
      </c>
      <c r="D336" s="37">
        <v>5000</v>
      </c>
      <c r="E336" s="38">
        <v>31.05</v>
      </c>
      <c r="F336" s="38">
        <v>30.75</v>
      </c>
      <c r="G336" s="37">
        <v>30.45</v>
      </c>
      <c r="H336" s="22">
        <f t="shared" si="93"/>
        <v>1500.0000000000036</v>
      </c>
      <c r="I336" s="22">
        <f t="shared" si="94"/>
        <v>1500.0000000000036</v>
      </c>
      <c r="J336" s="22">
        <f t="shared" si="95"/>
        <v>3000.0000000000073</v>
      </c>
    </row>
    <row r="337" spans="1:10">
      <c r="A337" s="15">
        <v>45481</v>
      </c>
      <c r="B337" s="37" t="s">
        <v>36</v>
      </c>
      <c r="C337" s="37" t="s">
        <v>14</v>
      </c>
      <c r="D337" s="37">
        <v>100</v>
      </c>
      <c r="E337" s="38">
        <v>2380</v>
      </c>
      <c r="F337" s="38">
        <v>2370</v>
      </c>
      <c r="G337" s="37">
        <v>2360</v>
      </c>
      <c r="H337" s="22">
        <f t="shared" si="93"/>
        <v>1000</v>
      </c>
      <c r="I337" s="22">
        <f t="shared" si="94"/>
        <v>1000</v>
      </c>
      <c r="J337" s="22">
        <f t="shared" si="95"/>
        <v>2000</v>
      </c>
    </row>
    <row r="338" spans="1:10">
      <c r="A338" s="15">
        <v>45478</v>
      </c>
      <c r="B338" s="37" t="s">
        <v>36</v>
      </c>
      <c r="C338" s="37" t="s">
        <v>14</v>
      </c>
      <c r="D338" s="37">
        <v>100</v>
      </c>
      <c r="E338" s="38">
        <v>2376</v>
      </c>
      <c r="F338" s="38">
        <v>2391</v>
      </c>
      <c r="G338" s="37"/>
      <c r="H338" s="22">
        <f t="shared" si="93"/>
        <v>-1500</v>
      </c>
      <c r="I338" s="22">
        <f t="shared" si="94"/>
        <v>0</v>
      </c>
      <c r="J338" s="22">
        <f t="shared" si="95"/>
        <v>-1500</v>
      </c>
    </row>
    <row r="339" spans="1:10">
      <c r="A339" s="15">
        <v>45478</v>
      </c>
      <c r="B339" s="37" t="s">
        <v>37</v>
      </c>
      <c r="C339" s="37" t="s">
        <v>14</v>
      </c>
      <c r="D339" s="37">
        <v>5000</v>
      </c>
      <c r="E339" s="38">
        <v>30.7</v>
      </c>
      <c r="F339" s="38">
        <v>31.2</v>
      </c>
      <c r="G339" s="37"/>
      <c r="H339" s="22">
        <f t="shared" si="93"/>
        <v>-2500</v>
      </c>
      <c r="I339" s="22">
        <f t="shared" si="94"/>
        <v>0</v>
      </c>
      <c r="J339" s="22">
        <f t="shared" si="95"/>
        <v>-2500</v>
      </c>
    </row>
    <row r="340" spans="1:10">
      <c r="A340" s="15">
        <v>45475</v>
      </c>
      <c r="B340" s="37" t="s">
        <v>36</v>
      </c>
      <c r="C340" s="37" t="s">
        <v>17</v>
      </c>
      <c r="D340" s="37">
        <v>100</v>
      </c>
      <c r="E340" s="38">
        <v>2320</v>
      </c>
      <c r="F340" s="38">
        <v>2330</v>
      </c>
      <c r="G340" s="37">
        <v>2336</v>
      </c>
      <c r="H340" s="22">
        <f t="shared" si="93"/>
        <v>1000</v>
      </c>
      <c r="I340" s="22">
        <f t="shared" si="94"/>
        <v>600</v>
      </c>
      <c r="J340" s="22">
        <f t="shared" si="95"/>
        <v>1600</v>
      </c>
    </row>
    <row r="341" spans="1:10">
      <c r="A341" s="15">
        <v>45475</v>
      </c>
      <c r="B341" s="37" t="s">
        <v>37</v>
      </c>
      <c r="C341" s="37" t="s">
        <v>17</v>
      </c>
      <c r="D341" s="37">
        <v>5000</v>
      </c>
      <c r="E341" s="38">
        <v>29.15</v>
      </c>
      <c r="F341" s="38">
        <v>29.55</v>
      </c>
      <c r="G341" s="37"/>
      <c r="H341" s="22">
        <f t="shared" si="93"/>
        <v>2000.0000000000107</v>
      </c>
      <c r="I341" s="22">
        <f t="shared" si="94"/>
        <v>0</v>
      </c>
      <c r="J341" s="22">
        <f t="shared" si="95"/>
        <v>2000.0000000000107</v>
      </c>
    </row>
    <row r="342" spans="1:10">
      <c r="A342" s="15">
        <v>45474</v>
      </c>
      <c r="B342" s="37" t="s">
        <v>36</v>
      </c>
      <c r="C342" s="37" t="s">
        <v>14</v>
      </c>
      <c r="D342" s="37">
        <v>100</v>
      </c>
      <c r="E342" s="38">
        <v>2330</v>
      </c>
      <c r="F342" s="38">
        <v>2320</v>
      </c>
      <c r="G342" s="37"/>
      <c r="H342" s="22">
        <f t="shared" si="93"/>
        <v>1000</v>
      </c>
      <c r="I342" s="22">
        <f t="shared" si="94"/>
        <v>0</v>
      </c>
      <c r="J342" s="22">
        <f t="shared" si="95"/>
        <v>1000</v>
      </c>
    </row>
    <row r="345" spans="1:10">
      <c r="A345" s="15">
        <v>45470</v>
      </c>
      <c r="B345" s="37" t="s">
        <v>36</v>
      </c>
      <c r="C345" s="37" t="s">
        <v>17</v>
      </c>
      <c r="D345" s="37">
        <v>100</v>
      </c>
      <c r="E345" s="38">
        <v>2298</v>
      </c>
      <c r="F345" s="38">
        <v>2308</v>
      </c>
      <c r="G345" s="37">
        <v>2318</v>
      </c>
      <c r="H345" s="22">
        <f t="shared" ref="H345:H352" si="96">(IF(C345="SHORT",E345-F345,IF(C345="LONG",F345-E345)))*D345</f>
        <v>1000</v>
      </c>
      <c r="I345" s="22">
        <f t="shared" ref="I345:I352" si="97">(IF(C345="SHORT",IF(G345="",0,F345-G345),IF(C345="LONG",IF(G345="",0,G345-F345))))*D345</f>
        <v>1000</v>
      </c>
      <c r="J345" s="22">
        <f t="shared" ref="J345:J352" si="98">H345+I345+L345</f>
        <v>2000</v>
      </c>
    </row>
    <row r="346" spans="1:10">
      <c r="A346" s="15">
        <v>45469</v>
      </c>
      <c r="B346" s="37" t="s">
        <v>36</v>
      </c>
      <c r="C346" s="37" t="s">
        <v>17</v>
      </c>
      <c r="D346" s="37">
        <v>100</v>
      </c>
      <c r="E346" s="38">
        <v>2308</v>
      </c>
      <c r="F346" s="38">
        <v>2294</v>
      </c>
      <c r="G346" s="37"/>
      <c r="H346" s="22">
        <f t="shared" si="96"/>
        <v>-1400</v>
      </c>
      <c r="I346" s="22">
        <f t="shared" si="97"/>
        <v>0</v>
      </c>
      <c r="J346" s="22">
        <f t="shared" si="98"/>
        <v>-1400</v>
      </c>
    </row>
    <row r="347" spans="1:10">
      <c r="A347" s="15">
        <v>45469</v>
      </c>
      <c r="B347" s="37" t="s">
        <v>37</v>
      </c>
      <c r="C347" s="37" t="s">
        <v>17</v>
      </c>
      <c r="D347" s="37">
        <v>5000</v>
      </c>
      <c r="E347" s="38">
        <v>28.8</v>
      </c>
      <c r="F347" s="38">
        <v>29.25</v>
      </c>
      <c r="G347" s="37"/>
      <c r="H347" s="22">
        <f t="shared" si="96"/>
        <v>2249.9999999999964</v>
      </c>
      <c r="I347" s="22">
        <f t="shared" si="97"/>
        <v>0</v>
      </c>
      <c r="J347" s="22">
        <f t="shared" si="98"/>
        <v>2249.9999999999964</v>
      </c>
    </row>
    <row r="348" spans="1:10">
      <c r="A348" s="15">
        <v>45468</v>
      </c>
      <c r="B348" s="37" t="s">
        <v>36</v>
      </c>
      <c r="C348" s="37" t="s">
        <v>17</v>
      </c>
      <c r="D348" s="37">
        <v>100</v>
      </c>
      <c r="E348" s="38">
        <v>2322</v>
      </c>
      <c r="F348" s="38">
        <v>2308</v>
      </c>
      <c r="G348" s="37"/>
      <c r="H348" s="22">
        <f t="shared" si="96"/>
        <v>-1400</v>
      </c>
      <c r="I348" s="22">
        <f t="shared" si="97"/>
        <v>0</v>
      </c>
      <c r="J348" s="22">
        <f t="shared" si="98"/>
        <v>-1400</v>
      </c>
    </row>
    <row r="349" spans="1:10">
      <c r="A349" s="15">
        <v>45468</v>
      </c>
      <c r="B349" s="37" t="s">
        <v>36</v>
      </c>
      <c r="C349" s="37" t="s">
        <v>17</v>
      </c>
      <c r="D349" s="37">
        <v>100</v>
      </c>
      <c r="E349" s="38">
        <v>2323</v>
      </c>
      <c r="F349" s="38">
        <v>2337</v>
      </c>
      <c r="G349" s="37"/>
      <c r="H349" s="22">
        <f t="shared" si="96"/>
        <v>1400</v>
      </c>
      <c r="I349" s="22">
        <f t="shared" si="97"/>
        <v>0</v>
      </c>
      <c r="J349" s="22">
        <f t="shared" si="98"/>
        <v>1400</v>
      </c>
    </row>
    <row r="350" spans="1:10">
      <c r="A350" s="15">
        <v>45468</v>
      </c>
      <c r="B350" s="37" t="s">
        <v>37</v>
      </c>
      <c r="C350" s="37" t="s">
        <v>17</v>
      </c>
      <c r="D350" s="37">
        <v>5000</v>
      </c>
      <c r="E350" s="38">
        <v>29.45</v>
      </c>
      <c r="F350" s="38">
        <v>28.95</v>
      </c>
      <c r="G350" s="37"/>
      <c r="H350" s="22">
        <f t="shared" si="96"/>
        <v>-2500</v>
      </c>
      <c r="I350" s="22">
        <f t="shared" si="97"/>
        <v>0</v>
      </c>
      <c r="J350" s="22">
        <f t="shared" si="98"/>
        <v>-2500</v>
      </c>
    </row>
    <row r="351" spans="1:10">
      <c r="A351" s="15">
        <v>45467</v>
      </c>
      <c r="B351" s="37" t="s">
        <v>37</v>
      </c>
      <c r="C351" s="37" t="s">
        <v>17</v>
      </c>
      <c r="D351" s="37">
        <v>5000</v>
      </c>
      <c r="E351" s="38">
        <v>29.55</v>
      </c>
      <c r="F351" s="38">
        <v>29.05</v>
      </c>
      <c r="G351" s="37"/>
      <c r="H351" s="22">
        <f t="shared" si="96"/>
        <v>-2500</v>
      </c>
      <c r="I351" s="22">
        <f t="shared" si="97"/>
        <v>0</v>
      </c>
      <c r="J351" s="22">
        <f t="shared" si="98"/>
        <v>-2500</v>
      </c>
    </row>
    <row r="352" spans="1:10">
      <c r="A352" s="15">
        <v>45467</v>
      </c>
      <c r="B352" s="37" t="s">
        <v>36</v>
      </c>
      <c r="C352" s="37" t="s">
        <v>17</v>
      </c>
      <c r="D352" s="37">
        <v>100</v>
      </c>
      <c r="E352" s="38">
        <v>2321</v>
      </c>
      <c r="F352" s="38">
        <v>2333</v>
      </c>
      <c r="H352" s="22">
        <f t="shared" si="96"/>
        <v>1200</v>
      </c>
      <c r="I352" s="22">
        <f t="shared" si="97"/>
        <v>0</v>
      </c>
      <c r="J352" s="22">
        <f t="shared" si="98"/>
        <v>1200</v>
      </c>
    </row>
    <row r="353" spans="1:10">
      <c r="A353" s="15">
        <v>45464</v>
      </c>
      <c r="B353" s="37" t="s">
        <v>36</v>
      </c>
      <c r="C353" s="37" t="s">
        <v>17</v>
      </c>
      <c r="D353" s="37">
        <v>100</v>
      </c>
      <c r="E353" s="38">
        <v>2356</v>
      </c>
      <c r="F353" s="38">
        <v>2342</v>
      </c>
      <c r="G353" s="37"/>
      <c r="H353" s="22">
        <f t="shared" ref="H353:H362" si="99">(IF(C353="SHORT",E353-F353,IF(C353="LONG",F353-E353)))*D353</f>
        <v>-1400</v>
      </c>
      <c r="I353" s="22">
        <f t="shared" ref="I353:I362" si="100">(IF(C353="SHORT",IF(G353="",0,F353-G353),IF(C353="LONG",IF(G353="",0,G353-F353))))*D353</f>
        <v>0</v>
      </c>
      <c r="J353" s="22">
        <f t="shared" ref="J353:J362" si="101">H353+I353+L353</f>
        <v>-1400</v>
      </c>
    </row>
    <row r="354" spans="1:10">
      <c r="A354" s="15">
        <v>45464</v>
      </c>
      <c r="B354" s="37" t="s">
        <v>37</v>
      </c>
      <c r="C354" s="37" t="s">
        <v>17</v>
      </c>
      <c r="D354" s="37">
        <v>5000</v>
      </c>
      <c r="E354" s="38">
        <v>30.25</v>
      </c>
      <c r="F354" s="38">
        <v>30.76</v>
      </c>
      <c r="G354" s="37"/>
      <c r="H354" s="22">
        <f t="shared" si="99"/>
        <v>2550.0000000000077</v>
      </c>
      <c r="I354" s="22">
        <f t="shared" si="100"/>
        <v>0</v>
      </c>
      <c r="J354" s="22">
        <f t="shared" si="101"/>
        <v>2550.0000000000077</v>
      </c>
    </row>
    <row r="355" spans="1:10">
      <c r="A355" s="15">
        <v>45463</v>
      </c>
      <c r="B355" s="37" t="s">
        <v>37</v>
      </c>
      <c r="C355" s="37" t="s">
        <v>17</v>
      </c>
      <c r="D355" s="37">
        <v>5000</v>
      </c>
      <c r="E355" s="38">
        <v>30.3</v>
      </c>
      <c r="F355" s="38">
        <v>30.74</v>
      </c>
      <c r="G355" s="37"/>
      <c r="H355" s="22">
        <f t="shared" si="99"/>
        <v>2199.9999999999886</v>
      </c>
      <c r="I355" s="22">
        <f t="shared" si="100"/>
        <v>0</v>
      </c>
      <c r="J355" s="22">
        <f t="shared" si="101"/>
        <v>2199.9999999999886</v>
      </c>
    </row>
    <row r="356" spans="1:10">
      <c r="A356" s="15">
        <v>45463</v>
      </c>
      <c r="B356" s="37" t="s">
        <v>36</v>
      </c>
      <c r="C356" s="37" t="s">
        <v>14</v>
      </c>
      <c r="D356" s="37">
        <v>100</v>
      </c>
      <c r="E356" s="38">
        <v>2340</v>
      </c>
      <c r="F356" s="38">
        <v>2347</v>
      </c>
      <c r="G356" s="37"/>
      <c r="H356" s="22">
        <f t="shared" si="99"/>
        <v>-700</v>
      </c>
      <c r="I356" s="22">
        <f t="shared" si="100"/>
        <v>0</v>
      </c>
      <c r="J356" s="22">
        <f t="shared" si="101"/>
        <v>-700</v>
      </c>
    </row>
    <row r="357" spans="1:10">
      <c r="A357" s="15">
        <v>45462</v>
      </c>
      <c r="B357" s="37" t="s">
        <v>37</v>
      </c>
      <c r="C357" s="37" t="s">
        <v>14</v>
      </c>
      <c r="D357" s="37">
        <v>5000</v>
      </c>
      <c r="E357" s="38">
        <v>29.5</v>
      </c>
      <c r="F357" s="38">
        <v>30</v>
      </c>
      <c r="G357" s="37"/>
      <c r="H357" s="22">
        <f t="shared" si="99"/>
        <v>-2500</v>
      </c>
      <c r="I357" s="22">
        <f t="shared" si="100"/>
        <v>0</v>
      </c>
      <c r="J357" s="22">
        <f t="shared" si="101"/>
        <v>-2500</v>
      </c>
    </row>
    <row r="358" spans="1:10">
      <c r="A358" s="15">
        <v>45462</v>
      </c>
      <c r="B358" s="37" t="s">
        <v>36</v>
      </c>
      <c r="C358" s="37" t="s">
        <v>14</v>
      </c>
      <c r="D358" s="37">
        <v>100</v>
      </c>
      <c r="E358" s="38">
        <v>2331</v>
      </c>
      <c r="F358" s="38">
        <v>2345</v>
      </c>
      <c r="G358" s="37"/>
      <c r="H358" s="22">
        <f t="shared" si="99"/>
        <v>-1400</v>
      </c>
      <c r="I358" s="22">
        <f t="shared" si="100"/>
        <v>0</v>
      </c>
      <c r="J358" s="22">
        <f t="shared" si="101"/>
        <v>-1400</v>
      </c>
    </row>
    <row r="359" spans="1:10">
      <c r="A359" s="15">
        <v>45461</v>
      </c>
      <c r="B359" s="37" t="s">
        <v>37</v>
      </c>
      <c r="C359" s="37" t="s">
        <v>17</v>
      </c>
      <c r="D359" s="37">
        <v>5000</v>
      </c>
      <c r="E359" s="38">
        <v>29.1</v>
      </c>
      <c r="F359" s="38">
        <v>29.58</v>
      </c>
      <c r="G359" s="37"/>
      <c r="H359" s="22">
        <f t="shared" si="99"/>
        <v>2399.9999999999845</v>
      </c>
      <c r="I359" s="22">
        <f t="shared" si="100"/>
        <v>0</v>
      </c>
      <c r="J359" s="22">
        <f t="shared" si="101"/>
        <v>2399.9999999999845</v>
      </c>
    </row>
    <row r="360" spans="1:10">
      <c r="A360" s="15">
        <v>45461</v>
      </c>
      <c r="B360" s="37" t="s">
        <v>36</v>
      </c>
      <c r="C360" s="37" t="s">
        <v>17</v>
      </c>
      <c r="D360" s="37">
        <v>100</v>
      </c>
      <c r="E360" s="38">
        <v>2315</v>
      </c>
      <c r="F360" s="38">
        <v>2325</v>
      </c>
      <c r="G360" s="37">
        <v>2332</v>
      </c>
      <c r="H360" s="22">
        <f t="shared" si="99"/>
        <v>1000</v>
      </c>
      <c r="I360" s="22">
        <f t="shared" si="100"/>
        <v>700</v>
      </c>
      <c r="J360" s="22">
        <f t="shared" si="101"/>
        <v>1700</v>
      </c>
    </row>
    <row r="361" spans="1:10">
      <c r="A361" s="15">
        <v>45460</v>
      </c>
      <c r="B361" s="37" t="s">
        <v>36</v>
      </c>
      <c r="C361" s="37" t="s">
        <v>17</v>
      </c>
      <c r="D361" s="37">
        <v>100</v>
      </c>
      <c r="E361" s="38">
        <v>2319</v>
      </c>
      <c r="F361" s="38">
        <v>2329</v>
      </c>
      <c r="G361" s="37"/>
      <c r="H361" s="22">
        <f t="shared" si="99"/>
        <v>1000</v>
      </c>
      <c r="I361" s="22">
        <f t="shared" si="100"/>
        <v>0</v>
      </c>
      <c r="J361" s="22">
        <f t="shared" si="101"/>
        <v>1000</v>
      </c>
    </row>
    <row r="362" spans="1:10">
      <c r="A362" s="15">
        <v>45460</v>
      </c>
      <c r="B362" s="37" t="s">
        <v>37</v>
      </c>
      <c r="C362" s="37" t="s">
        <v>17</v>
      </c>
      <c r="D362" s="37">
        <v>5000</v>
      </c>
      <c r="E362" s="38">
        <v>29.2</v>
      </c>
      <c r="F362" s="38">
        <v>29.55</v>
      </c>
      <c r="G362" s="37"/>
      <c r="H362" s="22">
        <f t="shared" si="99"/>
        <v>1750.000000000007</v>
      </c>
      <c r="I362" s="22">
        <f t="shared" si="100"/>
        <v>0</v>
      </c>
      <c r="J362" s="22">
        <f t="shared" si="101"/>
        <v>1750.000000000007</v>
      </c>
    </row>
    <row r="363" spans="1:10">
      <c r="A363" s="15">
        <v>45457</v>
      </c>
      <c r="B363" s="37" t="s">
        <v>36</v>
      </c>
      <c r="C363" s="37" t="s">
        <v>17</v>
      </c>
      <c r="D363" s="37">
        <v>100</v>
      </c>
      <c r="E363" s="38">
        <v>2316</v>
      </c>
      <c r="F363" s="38">
        <v>2326</v>
      </c>
      <c r="G363" s="37">
        <v>2336</v>
      </c>
      <c r="H363" s="49">
        <f t="shared" ref="H363:H366" si="102">(IF(C363="SHORT",E363-F363,IF(C363="LONG",F363-E363)))*D363</f>
        <v>1000</v>
      </c>
      <c r="I363" s="49">
        <f t="shared" ref="I363:I366" si="103">(IF(C363="SHORT",IF(G363="",0,F363-G363),IF(C363="LONG",IF(G363="",0,G363-F363))))*D363</f>
        <v>1000</v>
      </c>
      <c r="J363" s="49">
        <f t="shared" ref="J363:J366" si="104">H363+I363+L363</f>
        <v>2000</v>
      </c>
    </row>
    <row r="364" spans="1:10">
      <c r="A364" s="15">
        <v>45457</v>
      </c>
      <c r="B364" s="37" t="s">
        <v>37</v>
      </c>
      <c r="C364" s="37" t="s">
        <v>17</v>
      </c>
      <c r="D364" s="37">
        <v>5000</v>
      </c>
      <c r="E364" s="38">
        <v>28.9</v>
      </c>
      <c r="F364" s="38">
        <v>29.2</v>
      </c>
      <c r="G364" s="37">
        <v>29.5</v>
      </c>
      <c r="H364" s="49">
        <f t="shared" si="102"/>
        <v>1500.0000000000036</v>
      </c>
      <c r="I364" s="49">
        <f t="shared" si="103"/>
        <v>1500.0000000000036</v>
      </c>
      <c r="J364" s="49">
        <f t="shared" si="104"/>
        <v>3000.0000000000073</v>
      </c>
    </row>
    <row r="365" spans="1:10">
      <c r="A365" s="15">
        <v>45456</v>
      </c>
      <c r="B365" s="37" t="s">
        <v>36</v>
      </c>
      <c r="C365" s="37" t="s">
        <v>17</v>
      </c>
      <c r="D365" s="37">
        <v>100</v>
      </c>
      <c r="E365" s="38">
        <v>2310</v>
      </c>
      <c r="F365" s="38">
        <v>2320</v>
      </c>
      <c r="G365" s="37"/>
      <c r="H365" s="49">
        <f t="shared" si="102"/>
        <v>1000</v>
      </c>
      <c r="I365" s="49">
        <f t="shared" si="103"/>
        <v>0</v>
      </c>
      <c r="J365" s="49">
        <f t="shared" si="104"/>
        <v>1000</v>
      </c>
    </row>
    <row r="366" spans="1:10">
      <c r="A366" s="15">
        <v>45456</v>
      </c>
      <c r="B366" s="37" t="s">
        <v>37</v>
      </c>
      <c r="C366" s="37" t="s">
        <v>17</v>
      </c>
      <c r="D366" s="37">
        <v>5000</v>
      </c>
      <c r="E366" s="38">
        <v>29.15</v>
      </c>
      <c r="F366" s="38">
        <v>29.55</v>
      </c>
      <c r="G366" s="37"/>
      <c r="H366" s="49">
        <f t="shared" si="102"/>
        <v>2000.0000000000107</v>
      </c>
      <c r="I366" s="49">
        <f t="shared" si="103"/>
        <v>0</v>
      </c>
      <c r="J366" s="49">
        <f t="shared" si="104"/>
        <v>2000.0000000000107</v>
      </c>
    </row>
    <row r="367" spans="1:10">
      <c r="A367" s="15">
        <v>45455</v>
      </c>
      <c r="B367" s="37" t="s">
        <v>36</v>
      </c>
      <c r="C367" s="37" t="s">
        <v>17</v>
      </c>
      <c r="D367" s="37">
        <v>100</v>
      </c>
      <c r="E367" s="37">
        <v>2309</v>
      </c>
      <c r="F367" s="38">
        <v>2319</v>
      </c>
      <c r="G367" s="37">
        <v>2329</v>
      </c>
      <c r="H367" s="49">
        <f t="shared" ref="H367:H368" si="105">(IF(C367="SHORT",E367-F367,IF(C367="LONG",F367-E367)))*D367</f>
        <v>1000</v>
      </c>
      <c r="I367" s="49">
        <f t="shared" ref="I367:I368" si="106">(IF(C367="SHORT",IF(G367="",0,F367-G367),IF(C367="LONG",IF(G367="",0,G367-F367))))*D367</f>
        <v>1000</v>
      </c>
      <c r="J367" s="49">
        <f t="shared" ref="J367:J368" si="107">H367+I367+L367</f>
        <v>2000</v>
      </c>
    </row>
    <row r="368" spans="1:10">
      <c r="A368" s="15">
        <v>45455</v>
      </c>
      <c r="B368" s="37" t="s">
        <v>37</v>
      </c>
      <c r="C368" s="37" t="s">
        <v>17</v>
      </c>
      <c r="D368" s="37">
        <v>5000</v>
      </c>
      <c r="E368" s="38">
        <v>29.55</v>
      </c>
      <c r="F368" s="38">
        <v>29.85</v>
      </c>
      <c r="G368" s="37">
        <v>30.25</v>
      </c>
      <c r="H368" s="49">
        <f t="shared" si="105"/>
        <v>1500.0000000000036</v>
      </c>
      <c r="I368" s="49">
        <f t="shared" si="106"/>
        <v>1999.999999999993</v>
      </c>
      <c r="J368" s="49">
        <f t="shared" si="107"/>
        <v>3499.9999999999964</v>
      </c>
    </row>
    <row r="369" spans="1:10">
      <c r="A369" s="15">
        <v>45454</v>
      </c>
      <c r="B369" s="37" t="s">
        <v>37</v>
      </c>
      <c r="C369" s="37" t="s">
        <v>17</v>
      </c>
      <c r="D369" s="37">
        <v>5000</v>
      </c>
      <c r="E369" s="38">
        <v>29.1</v>
      </c>
      <c r="F369" s="38">
        <v>29.4</v>
      </c>
      <c r="G369" s="37">
        <v>29.7</v>
      </c>
      <c r="H369" s="49">
        <f t="shared" ref="H369:H373" si="108">(IF(C369="SHORT",E369-F369,IF(C369="LONG",F369-E369)))*D369</f>
        <v>1499.9999999999859</v>
      </c>
      <c r="I369" s="49">
        <f t="shared" ref="I369:I373" si="109">(IF(C369="SHORT",IF(G369="",0,F369-G369),IF(C369="LONG",IF(G369="",0,G369-F369))))*D369</f>
        <v>1500.0000000000036</v>
      </c>
      <c r="J369" s="49">
        <f t="shared" ref="J369:J373" si="110">H369+I369+L369</f>
        <v>2999.9999999999895</v>
      </c>
    </row>
    <row r="370" spans="1:10">
      <c r="A370" s="15">
        <v>45454</v>
      </c>
      <c r="B370" s="37" t="s">
        <v>40</v>
      </c>
      <c r="C370" s="37" t="s">
        <v>17</v>
      </c>
      <c r="D370" s="37">
        <v>1</v>
      </c>
      <c r="E370" s="38">
        <v>18380</v>
      </c>
      <c r="F370" s="38">
        <v>18480</v>
      </c>
      <c r="G370" s="37">
        <v>18580</v>
      </c>
      <c r="H370" s="49">
        <f t="shared" si="108"/>
        <v>100</v>
      </c>
      <c r="I370" s="49">
        <f t="shared" si="109"/>
        <v>100</v>
      </c>
      <c r="J370" s="49">
        <f t="shared" si="110"/>
        <v>200</v>
      </c>
    </row>
    <row r="371" spans="1:10">
      <c r="A371" s="15">
        <v>45454</v>
      </c>
      <c r="B371" s="37" t="s">
        <v>37</v>
      </c>
      <c r="C371" s="37" t="s">
        <v>17</v>
      </c>
      <c r="D371" s="37">
        <v>5000</v>
      </c>
      <c r="E371" s="38">
        <v>29.15</v>
      </c>
      <c r="F371" s="38">
        <v>29.45</v>
      </c>
      <c r="G371" s="37">
        <v>29.75</v>
      </c>
      <c r="H371" s="49">
        <f t="shared" si="108"/>
        <v>1500.0000000000036</v>
      </c>
      <c r="I371" s="49">
        <f t="shared" si="109"/>
        <v>1500.0000000000036</v>
      </c>
      <c r="J371" s="49">
        <f t="shared" si="110"/>
        <v>3000.0000000000073</v>
      </c>
    </row>
    <row r="372" spans="1:10">
      <c r="A372" s="15">
        <v>45453</v>
      </c>
      <c r="B372" s="37" t="s">
        <v>36</v>
      </c>
      <c r="C372" s="37" t="s">
        <v>17</v>
      </c>
      <c r="D372" s="37">
        <v>100</v>
      </c>
      <c r="E372" s="38">
        <v>2290</v>
      </c>
      <c r="F372" s="38">
        <v>2304</v>
      </c>
      <c r="G372" s="37">
        <v>2313</v>
      </c>
      <c r="H372" s="49">
        <f t="shared" si="108"/>
        <v>1400</v>
      </c>
      <c r="I372" s="49">
        <f t="shared" si="109"/>
        <v>900</v>
      </c>
      <c r="J372" s="49">
        <f t="shared" si="110"/>
        <v>2300</v>
      </c>
    </row>
    <row r="373" spans="1:10">
      <c r="A373" s="15">
        <v>45453</v>
      </c>
      <c r="B373" s="37" t="s">
        <v>37</v>
      </c>
      <c r="C373" s="37" t="s">
        <v>17</v>
      </c>
      <c r="D373" s="37">
        <v>5000</v>
      </c>
      <c r="E373" s="38">
        <v>29.55</v>
      </c>
      <c r="F373" s="38">
        <v>29.85</v>
      </c>
      <c r="G373" s="37">
        <v>30.15</v>
      </c>
      <c r="H373" s="49">
        <f t="shared" si="108"/>
        <v>1500.0000000000036</v>
      </c>
      <c r="I373" s="49">
        <f t="shared" si="109"/>
        <v>1499.9999999999859</v>
      </c>
      <c r="J373" s="49">
        <f t="shared" si="110"/>
        <v>2999.9999999999895</v>
      </c>
    </row>
    <row r="374" spans="1:10">
      <c r="A374" s="15">
        <v>45450</v>
      </c>
      <c r="B374" s="37" t="s">
        <v>37</v>
      </c>
      <c r="C374" s="37" t="s">
        <v>14</v>
      </c>
      <c r="D374" s="37">
        <v>5000</v>
      </c>
      <c r="E374" s="38">
        <v>31.2</v>
      </c>
      <c r="F374" s="38">
        <v>30.9</v>
      </c>
      <c r="G374" s="37">
        <v>30.6</v>
      </c>
      <c r="H374" s="49">
        <f t="shared" ref="H374:H377" si="111">(IF(C374="SHORT",E374-F374,IF(C374="LONG",F374-E374)))*D374</f>
        <v>1500.0000000000036</v>
      </c>
      <c r="I374" s="49">
        <f t="shared" ref="I374:I377" si="112">(IF(C374="SHORT",IF(G374="",0,F374-G374),IF(C374="LONG",IF(G374="",0,G374-F374))))*D374</f>
        <v>1499.9999999999859</v>
      </c>
      <c r="J374" s="49">
        <f t="shared" ref="J374:J377" si="113">H374+I374+L374</f>
        <v>2999.9999999999895</v>
      </c>
    </row>
    <row r="375" spans="1:10">
      <c r="A375" s="15">
        <v>45450</v>
      </c>
      <c r="B375" s="37" t="s">
        <v>36</v>
      </c>
      <c r="C375" s="37" t="s">
        <v>14</v>
      </c>
      <c r="D375" s="37">
        <v>100</v>
      </c>
      <c r="E375" s="38">
        <v>2378</v>
      </c>
      <c r="F375" s="38">
        <v>2368</v>
      </c>
      <c r="G375" s="37">
        <v>2358</v>
      </c>
      <c r="H375" s="49">
        <f t="shared" si="111"/>
        <v>1000</v>
      </c>
      <c r="I375" s="49">
        <f t="shared" si="112"/>
        <v>1000</v>
      </c>
      <c r="J375" s="49">
        <f t="shared" si="113"/>
        <v>2000</v>
      </c>
    </row>
    <row r="376" spans="1:10">
      <c r="A376" s="15">
        <v>45449</v>
      </c>
      <c r="B376" s="37" t="s">
        <v>36</v>
      </c>
      <c r="C376" s="37" t="s">
        <v>17</v>
      </c>
      <c r="D376" s="37">
        <v>100</v>
      </c>
      <c r="E376" s="38">
        <v>2359</v>
      </c>
      <c r="F376" s="38">
        <v>2367</v>
      </c>
      <c r="G376" s="37">
        <v>2377</v>
      </c>
      <c r="H376" s="49">
        <f t="shared" si="111"/>
        <v>800</v>
      </c>
      <c r="I376" s="49">
        <f t="shared" si="112"/>
        <v>1000</v>
      </c>
      <c r="J376" s="49">
        <f t="shared" si="113"/>
        <v>1800</v>
      </c>
    </row>
    <row r="377" spans="1:10">
      <c r="A377" s="15">
        <v>45448</v>
      </c>
      <c r="B377" s="37" t="s">
        <v>37</v>
      </c>
      <c r="C377" s="37" t="s">
        <v>17</v>
      </c>
      <c r="D377" s="37">
        <v>5000</v>
      </c>
      <c r="E377" s="38">
        <v>29.4</v>
      </c>
      <c r="F377" s="38">
        <v>29.8</v>
      </c>
      <c r="G377" s="37">
        <v>30.03</v>
      </c>
      <c r="H377" s="49">
        <f t="shared" si="111"/>
        <v>2000.0000000000107</v>
      </c>
      <c r="I377" s="49">
        <f t="shared" si="112"/>
        <v>1150.000000000002</v>
      </c>
      <c r="J377" s="49">
        <f t="shared" si="113"/>
        <v>3150.0000000000127</v>
      </c>
    </row>
    <row r="378" spans="1:10">
      <c r="A378" s="15">
        <v>45447</v>
      </c>
      <c r="B378" s="37" t="s">
        <v>36</v>
      </c>
      <c r="C378" s="37" t="s">
        <v>14</v>
      </c>
      <c r="D378" s="37">
        <v>100</v>
      </c>
      <c r="E378" s="38">
        <v>2335</v>
      </c>
      <c r="F378" s="38">
        <v>2327</v>
      </c>
      <c r="G378" s="37">
        <v>2317</v>
      </c>
      <c r="H378" s="22">
        <f>(IF(C378="SHORT",E378-F378,IF(C378="LONG",F378-E378)))*D378</f>
        <v>800</v>
      </c>
      <c r="I378" s="22">
        <f>(IF(C378="SHORT",IF(G378="",0,F378-G378),IF(C378="LONG",IF(G378="",0,G378-F378))))*D378</f>
        <v>1000</v>
      </c>
      <c r="J378" s="22">
        <f>H378+I378+L378</f>
        <v>1800</v>
      </c>
    </row>
    <row r="379" spans="1:10">
      <c r="A379" s="15">
        <v>45447</v>
      </c>
      <c r="B379" s="37" t="s">
        <v>37</v>
      </c>
      <c r="C379" s="37" t="s">
        <v>14</v>
      </c>
      <c r="D379" s="37">
        <v>5000</v>
      </c>
      <c r="E379" s="38">
        <v>29.75</v>
      </c>
      <c r="F379" s="38">
        <v>29.95</v>
      </c>
      <c r="G379" s="37"/>
      <c r="H379" s="22">
        <f>(IF(C379="SHORT",E379-F379,IF(C379="LONG",F379-E379)))*D379</f>
        <v>-999.99999999999648</v>
      </c>
      <c r="I379" s="22">
        <f>(IF(C379="SHORT",IF(G379="",0,F379-G379),IF(C379="LONG",IF(G379="",0,G379-F379))))*D379</f>
        <v>0</v>
      </c>
      <c r="J379" s="22">
        <f>H379+I379+L379</f>
        <v>-999.99999999999648</v>
      </c>
    </row>
    <row r="380" spans="1:10">
      <c r="A380" s="15"/>
      <c r="B380" s="37"/>
      <c r="C380" s="37"/>
      <c r="D380" s="37"/>
      <c r="E380" s="38"/>
      <c r="F380" s="38"/>
      <c r="G380" s="37"/>
      <c r="H380" s="22"/>
      <c r="I380" s="22"/>
      <c r="J380" s="22"/>
    </row>
    <row r="381" spans="1:10">
      <c r="A381" s="15">
        <v>45446</v>
      </c>
      <c r="B381" s="37" t="s">
        <v>37</v>
      </c>
      <c r="C381" s="37" t="s">
        <v>17</v>
      </c>
      <c r="D381" s="37">
        <v>5000</v>
      </c>
      <c r="E381" s="38">
        <v>30.1</v>
      </c>
      <c r="F381" s="38">
        <v>30.4</v>
      </c>
      <c r="G381" s="37">
        <v>30.7</v>
      </c>
      <c r="H381" s="22">
        <f>(IF(C381="SHORT",E381-F381,IF(C381="LONG",F381-E381)))*D381</f>
        <v>1499.9999999999859</v>
      </c>
      <c r="I381" s="22">
        <f>(IF(C381="SHORT",IF(G381="",0,F381-G381),IF(C381="LONG",IF(G381="",0,G381-F381))))*D381</f>
        <v>1500.0000000000036</v>
      </c>
      <c r="J381" s="22">
        <f>H381+I381+L381</f>
        <v>2999.9999999999895</v>
      </c>
    </row>
    <row r="382" spans="1:10">
      <c r="A382" s="15">
        <v>45443</v>
      </c>
      <c r="B382" s="37" t="s">
        <v>39</v>
      </c>
      <c r="C382" s="37" t="s">
        <v>14</v>
      </c>
      <c r="D382" s="37">
        <v>1</v>
      </c>
      <c r="E382" s="38">
        <v>38160</v>
      </c>
      <c r="F382" s="38">
        <v>38440</v>
      </c>
      <c r="G382" s="37"/>
      <c r="H382" s="22">
        <f t="shared" ref="H382:H394" si="114">(IF(C382="SHORT",E382-F382,IF(C382="LONG",F382-E382)))*D382</f>
        <v>-280</v>
      </c>
      <c r="I382" s="22">
        <f t="shared" ref="I382:I394" si="115">(IF(C382="SHORT",IF(G382="",0,F382-G382),IF(C382="LONG",IF(G382="",0,G382-F382))))*D382</f>
        <v>0</v>
      </c>
      <c r="J382" s="22">
        <f t="shared" ref="J382:J394" si="116">H382+I382+L382</f>
        <v>-280</v>
      </c>
    </row>
    <row r="383" spans="1:10">
      <c r="A383" s="15">
        <v>45443</v>
      </c>
      <c r="B383" s="37" t="s">
        <v>36</v>
      </c>
      <c r="C383" s="37" t="s">
        <v>17</v>
      </c>
      <c r="D383" s="37">
        <v>100</v>
      </c>
      <c r="E383" s="38">
        <v>2339</v>
      </c>
      <c r="F383" s="38">
        <v>2349</v>
      </c>
      <c r="G383" s="37">
        <v>2359</v>
      </c>
      <c r="H383" s="22">
        <f t="shared" si="114"/>
        <v>1000</v>
      </c>
      <c r="I383" s="22">
        <f t="shared" si="115"/>
        <v>1000</v>
      </c>
      <c r="J383" s="22">
        <f t="shared" si="116"/>
        <v>2000</v>
      </c>
    </row>
    <row r="384" spans="1:10">
      <c r="A384" s="15">
        <v>45442</v>
      </c>
      <c r="B384" s="37" t="s">
        <v>37</v>
      </c>
      <c r="C384" s="37" t="s">
        <v>17</v>
      </c>
      <c r="D384" s="37">
        <v>5000</v>
      </c>
      <c r="E384" s="38">
        <v>31.25</v>
      </c>
      <c r="F384" s="38">
        <v>31.55</v>
      </c>
      <c r="G384" s="37">
        <v>31.8</v>
      </c>
      <c r="H384" s="22">
        <f t="shared" si="114"/>
        <v>1500.0000000000036</v>
      </c>
      <c r="I384" s="22">
        <f t="shared" si="115"/>
        <v>1250</v>
      </c>
      <c r="J384" s="22">
        <f t="shared" si="116"/>
        <v>2750.0000000000036</v>
      </c>
    </row>
    <row r="385" spans="1:10">
      <c r="A385" s="15">
        <v>45441</v>
      </c>
      <c r="B385" s="37" t="s">
        <v>40</v>
      </c>
      <c r="C385" s="37" t="s">
        <v>17</v>
      </c>
      <c r="D385" s="37">
        <v>1</v>
      </c>
      <c r="E385" s="38">
        <v>18540</v>
      </c>
      <c r="F385" s="38">
        <v>18540</v>
      </c>
      <c r="G385" s="37"/>
      <c r="H385" s="22">
        <f t="shared" si="114"/>
        <v>0</v>
      </c>
      <c r="I385" s="22">
        <f t="shared" si="115"/>
        <v>0</v>
      </c>
      <c r="J385" s="22">
        <f t="shared" si="116"/>
        <v>0</v>
      </c>
    </row>
    <row r="386" spans="1:10">
      <c r="A386" s="15">
        <v>45441</v>
      </c>
      <c r="B386" s="37" t="s">
        <v>36</v>
      </c>
      <c r="C386" s="37" t="s">
        <v>17</v>
      </c>
      <c r="D386" s="37">
        <v>100</v>
      </c>
      <c r="E386" s="38">
        <v>2348</v>
      </c>
      <c r="F386" s="38">
        <v>2334</v>
      </c>
      <c r="G386" s="37"/>
      <c r="H386" s="22">
        <f t="shared" si="114"/>
        <v>-1400</v>
      </c>
      <c r="I386" s="22">
        <f t="shared" si="115"/>
        <v>0</v>
      </c>
      <c r="J386" s="22">
        <f t="shared" si="116"/>
        <v>-1400</v>
      </c>
    </row>
    <row r="387" spans="1:10">
      <c r="A387" s="15">
        <v>45440</v>
      </c>
      <c r="B387" s="37" t="s">
        <v>39</v>
      </c>
      <c r="C387" s="37" t="s">
        <v>14</v>
      </c>
      <c r="D387" s="37">
        <v>1</v>
      </c>
      <c r="E387" s="38">
        <v>39000</v>
      </c>
      <c r="F387" s="38">
        <v>38820</v>
      </c>
      <c r="G387" s="37">
        <v>38720</v>
      </c>
      <c r="H387" s="22">
        <f t="shared" si="114"/>
        <v>180</v>
      </c>
      <c r="I387" s="22">
        <f t="shared" si="115"/>
        <v>100</v>
      </c>
      <c r="J387" s="22">
        <f t="shared" si="116"/>
        <v>280</v>
      </c>
    </row>
    <row r="388" spans="1:10">
      <c r="A388" s="15">
        <v>45440</v>
      </c>
      <c r="B388" s="37" t="s">
        <v>40</v>
      </c>
      <c r="C388" s="37" t="s">
        <v>14</v>
      </c>
      <c r="D388" s="37">
        <v>1</v>
      </c>
      <c r="E388" s="38">
        <v>18810</v>
      </c>
      <c r="F388" s="38">
        <v>18680</v>
      </c>
      <c r="G388" s="37"/>
      <c r="H388" s="22">
        <f t="shared" si="114"/>
        <v>130</v>
      </c>
      <c r="I388" s="22">
        <f t="shared" si="115"/>
        <v>0</v>
      </c>
      <c r="J388" s="22">
        <f t="shared" si="116"/>
        <v>130</v>
      </c>
    </row>
    <row r="389" spans="1:10">
      <c r="A389" s="15">
        <v>45440</v>
      </c>
      <c r="B389" s="37" t="s">
        <v>37</v>
      </c>
      <c r="C389" s="37" t="s">
        <v>17</v>
      </c>
      <c r="D389" s="37">
        <v>5000</v>
      </c>
      <c r="E389" s="38">
        <v>31.37</v>
      </c>
      <c r="F389" s="38">
        <v>31.67</v>
      </c>
      <c r="G389" s="37">
        <v>32.17</v>
      </c>
      <c r="H389" s="22">
        <f t="shared" si="114"/>
        <v>1500.0000000000036</v>
      </c>
      <c r="I389" s="22">
        <f t="shared" si="115"/>
        <v>2500</v>
      </c>
      <c r="J389" s="22">
        <f t="shared" si="116"/>
        <v>4000.0000000000036</v>
      </c>
    </row>
    <row r="390" spans="1:10">
      <c r="A390" s="15">
        <v>45440</v>
      </c>
      <c r="B390" s="37" t="s">
        <v>36</v>
      </c>
      <c r="C390" s="37" t="s">
        <v>17</v>
      </c>
      <c r="D390" s="37">
        <v>100</v>
      </c>
      <c r="E390" s="38">
        <v>2346</v>
      </c>
      <c r="F390" s="38">
        <v>2356</v>
      </c>
      <c r="G390" s="37">
        <v>2364</v>
      </c>
      <c r="H390" s="22">
        <f t="shared" si="114"/>
        <v>1000</v>
      </c>
      <c r="I390" s="22">
        <f t="shared" si="115"/>
        <v>800</v>
      </c>
      <c r="J390" s="22">
        <f t="shared" si="116"/>
        <v>1800</v>
      </c>
    </row>
    <row r="391" spans="1:10">
      <c r="A391" s="15">
        <v>45439</v>
      </c>
      <c r="B391" s="37" t="s">
        <v>37</v>
      </c>
      <c r="C391" s="37" t="s">
        <v>17</v>
      </c>
      <c r="D391" s="37">
        <v>5000</v>
      </c>
      <c r="E391" s="38">
        <v>31</v>
      </c>
      <c r="F391" s="38">
        <v>31.35</v>
      </c>
      <c r="G391" s="37">
        <v>31.65</v>
      </c>
      <c r="H391" s="22">
        <f t="shared" si="114"/>
        <v>1750.000000000007</v>
      </c>
      <c r="I391" s="22">
        <f t="shared" si="115"/>
        <v>1499.9999999999859</v>
      </c>
      <c r="J391" s="22">
        <f t="shared" si="116"/>
        <v>3249.9999999999927</v>
      </c>
    </row>
    <row r="392" spans="1:10">
      <c r="A392" s="15">
        <v>45439</v>
      </c>
      <c r="B392" s="37" t="s">
        <v>40</v>
      </c>
      <c r="C392" s="37" t="s">
        <v>14</v>
      </c>
      <c r="D392" s="37">
        <v>1</v>
      </c>
      <c r="E392" s="38">
        <v>18780</v>
      </c>
      <c r="F392" s="38">
        <v>18680</v>
      </c>
      <c r="G392" s="37"/>
      <c r="H392" s="22">
        <f t="shared" si="114"/>
        <v>100</v>
      </c>
      <c r="I392" s="22">
        <f t="shared" si="115"/>
        <v>0</v>
      </c>
      <c r="J392" s="22">
        <f t="shared" si="116"/>
        <v>100</v>
      </c>
    </row>
    <row r="393" spans="1:10">
      <c r="A393" s="15">
        <v>45439</v>
      </c>
      <c r="B393" s="37" t="s">
        <v>36</v>
      </c>
      <c r="C393" s="37" t="s">
        <v>17</v>
      </c>
      <c r="D393" s="37">
        <v>100</v>
      </c>
      <c r="E393" s="38">
        <v>2339</v>
      </c>
      <c r="F393" s="38">
        <v>2349</v>
      </c>
      <c r="G393" s="37">
        <v>2358</v>
      </c>
      <c r="H393" s="22">
        <f t="shared" si="114"/>
        <v>1000</v>
      </c>
      <c r="I393" s="22">
        <f t="shared" si="115"/>
        <v>900</v>
      </c>
      <c r="J393" s="22">
        <f t="shared" si="116"/>
        <v>1900</v>
      </c>
    </row>
    <row r="394" spans="1:10">
      <c r="A394" s="15">
        <v>45436</v>
      </c>
      <c r="B394" s="37" t="s">
        <v>36</v>
      </c>
      <c r="C394" s="37" t="s">
        <v>17</v>
      </c>
      <c r="D394" s="37">
        <v>100</v>
      </c>
      <c r="E394" s="38">
        <v>2341</v>
      </c>
      <c r="F394" s="38">
        <v>2351</v>
      </c>
      <c r="G394" s="37">
        <v>2358</v>
      </c>
      <c r="H394" s="22">
        <f t="shared" si="114"/>
        <v>1000</v>
      </c>
      <c r="I394" s="22">
        <f t="shared" si="115"/>
        <v>700</v>
      </c>
      <c r="J394" s="22">
        <f t="shared" si="116"/>
        <v>1700</v>
      </c>
    </row>
    <row r="395" spans="1:10">
      <c r="A395" s="15">
        <v>45435</v>
      </c>
      <c r="B395" s="37" t="s">
        <v>36</v>
      </c>
      <c r="C395" s="37" t="s">
        <v>17</v>
      </c>
      <c r="D395" s="37">
        <v>100</v>
      </c>
      <c r="E395" s="38">
        <v>2362</v>
      </c>
      <c r="F395" s="38">
        <v>2348</v>
      </c>
      <c r="G395" s="37"/>
      <c r="H395" s="22">
        <f t="shared" ref="H395:H411" si="117">(IF(C395="SHORT",E395-F395,IF(C395="LONG",F395-E395)))*D395</f>
        <v>-1400</v>
      </c>
      <c r="I395" s="22">
        <f t="shared" ref="I395:I411" si="118">(IF(C395="SHORT",IF(G395="",0,F395-G395),IF(C395="LONG",IF(G395="",0,G395-F395))))*D395</f>
        <v>0</v>
      </c>
      <c r="J395" s="22">
        <f t="shared" ref="J395:J411" si="119">H395+I395+L395</f>
        <v>-1400</v>
      </c>
    </row>
    <row r="396" spans="1:10">
      <c r="A396" s="15">
        <v>45434</v>
      </c>
      <c r="B396" s="37" t="s">
        <v>36</v>
      </c>
      <c r="C396" s="37" t="s">
        <v>17</v>
      </c>
      <c r="D396" s="37">
        <v>100</v>
      </c>
      <c r="E396" s="38">
        <v>2407</v>
      </c>
      <c r="F396" s="38">
        <v>2393</v>
      </c>
      <c r="G396" s="37"/>
      <c r="H396" s="22">
        <f t="shared" si="117"/>
        <v>-1400</v>
      </c>
      <c r="I396" s="22">
        <f t="shared" si="118"/>
        <v>0</v>
      </c>
      <c r="J396" s="22">
        <f t="shared" si="119"/>
        <v>-1400</v>
      </c>
    </row>
    <row r="397" spans="1:10">
      <c r="A397" s="15">
        <v>45434</v>
      </c>
      <c r="B397" s="37" t="s">
        <v>37</v>
      </c>
      <c r="C397" s="37" t="s">
        <v>17</v>
      </c>
      <c r="D397" s="37">
        <v>5000</v>
      </c>
      <c r="E397" s="38">
        <v>31.6</v>
      </c>
      <c r="F397" s="38">
        <v>31.91</v>
      </c>
      <c r="G397" s="37"/>
      <c r="H397" s="22">
        <f t="shared" si="117"/>
        <v>1549.9999999999936</v>
      </c>
      <c r="I397" s="22">
        <f t="shared" si="118"/>
        <v>0</v>
      </c>
      <c r="J397" s="22">
        <f t="shared" si="119"/>
        <v>1549.9999999999936</v>
      </c>
    </row>
    <row r="398" spans="1:10">
      <c r="A398" s="15">
        <v>45433</v>
      </c>
      <c r="B398" s="37" t="s">
        <v>37</v>
      </c>
      <c r="C398" s="37" t="s">
        <v>14</v>
      </c>
      <c r="D398" s="37">
        <v>5000</v>
      </c>
      <c r="E398" s="38">
        <v>32.35</v>
      </c>
      <c r="F398" s="38">
        <v>32</v>
      </c>
      <c r="G398" s="37">
        <v>31.55</v>
      </c>
      <c r="H398" s="22">
        <f t="shared" si="117"/>
        <v>1750.000000000007</v>
      </c>
      <c r="I398" s="22">
        <f t="shared" si="118"/>
        <v>2249.9999999999964</v>
      </c>
      <c r="J398" s="22">
        <f t="shared" si="119"/>
        <v>4000.0000000000036</v>
      </c>
    </row>
    <row r="399" spans="1:10">
      <c r="A399" s="15">
        <v>45433</v>
      </c>
      <c r="B399" s="37" t="s">
        <v>36</v>
      </c>
      <c r="C399" s="37" t="s">
        <v>14</v>
      </c>
      <c r="D399" s="37">
        <v>100</v>
      </c>
      <c r="E399" s="38">
        <v>2432</v>
      </c>
      <c r="F399" s="38">
        <v>2422</v>
      </c>
      <c r="G399" s="37"/>
      <c r="H399" s="22">
        <f t="shared" si="117"/>
        <v>1000</v>
      </c>
      <c r="I399" s="22">
        <f t="shared" si="118"/>
        <v>0</v>
      </c>
      <c r="J399" s="22">
        <f t="shared" si="119"/>
        <v>1000</v>
      </c>
    </row>
    <row r="400" spans="1:10">
      <c r="A400" s="15">
        <v>45432</v>
      </c>
      <c r="B400" s="37" t="s">
        <v>37</v>
      </c>
      <c r="C400" s="37" t="s">
        <v>14</v>
      </c>
      <c r="D400" s="37">
        <v>5000</v>
      </c>
      <c r="E400" s="38">
        <v>31.45</v>
      </c>
      <c r="F400" s="38">
        <v>30.95</v>
      </c>
      <c r="G400" s="37"/>
      <c r="H400" s="22">
        <f t="shared" si="117"/>
        <v>2500</v>
      </c>
      <c r="I400" s="22">
        <f t="shared" si="118"/>
        <v>0</v>
      </c>
      <c r="J400" s="22">
        <f t="shared" si="119"/>
        <v>2500</v>
      </c>
    </row>
    <row r="401" spans="1:10">
      <c r="A401" s="15">
        <v>45432</v>
      </c>
      <c r="B401" s="37" t="s">
        <v>40</v>
      </c>
      <c r="C401" s="37" t="s">
        <v>17</v>
      </c>
      <c r="D401" s="37">
        <v>1</v>
      </c>
      <c r="E401" s="38">
        <v>18860</v>
      </c>
      <c r="F401" s="38">
        <v>18710</v>
      </c>
      <c r="G401" s="37"/>
      <c r="H401" s="22">
        <f t="shared" si="117"/>
        <v>-150</v>
      </c>
      <c r="I401" s="22">
        <f t="shared" si="118"/>
        <v>0</v>
      </c>
      <c r="J401" s="22">
        <f t="shared" si="119"/>
        <v>-150</v>
      </c>
    </row>
    <row r="402" spans="1:10">
      <c r="A402" s="15">
        <v>45432</v>
      </c>
      <c r="B402" s="37" t="s">
        <v>36</v>
      </c>
      <c r="C402" s="37" t="s">
        <v>14</v>
      </c>
      <c r="D402" s="37">
        <v>100</v>
      </c>
      <c r="E402" s="38">
        <v>2441</v>
      </c>
      <c r="F402" s="38">
        <v>2433</v>
      </c>
      <c r="G402" s="37">
        <v>2423</v>
      </c>
      <c r="H402" s="22">
        <f t="shared" si="117"/>
        <v>800</v>
      </c>
      <c r="I402" s="22">
        <f t="shared" si="118"/>
        <v>1000</v>
      </c>
      <c r="J402" s="22">
        <f t="shared" si="119"/>
        <v>1800</v>
      </c>
    </row>
    <row r="403" spans="1:10">
      <c r="A403" s="15">
        <v>45429</v>
      </c>
      <c r="B403" s="37" t="s">
        <v>36</v>
      </c>
      <c r="C403" s="37" t="s">
        <v>17</v>
      </c>
      <c r="D403" s="37">
        <v>100</v>
      </c>
      <c r="E403" s="38">
        <v>2398</v>
      </c>
      <c r="F403" s="38">
        <v>2408</v>
      </c>
      <c r="G403" s="37">
        <v>2418</v>
      </c>
      <c r="H403" s="22">
        <f t="shared" si="117"/>
        <v>1000</v>
      </c>
      <c r="I403" s="22">
        <f t="shared" si="118"/>
        <v>1000</v>
      </c>
      <c r="J403" s="22">
        <f t="shared" si="119"/>
        <v>2000</v>
      </c>
    </row>
    <row r="404" spans="1:10">
      <c r="A404" s="15">
        <v>45429</v>
      </c>
      <c r="B404" s="37" t="s">
        <v>39</v>
      </c>
      <c r="C404" s="37" t="s">
        <v>14</v>
      </c>
      <c r="D404" s="37">
        <v>1</v>
      </c>
      <c r="E404" s="38">
        <v>39850</v>
      </c>
      <c r="F404" s="38">
        <v>39570</v>
      </c>
      <c r="G404" s="37"/>
      <c r="H404" s="22">
        <f t="shared" si="117"/>
        <v>280</v>
      </c>
      <c r="I404" s="22">
        <f t="shared" si="118"/>
        <v>0</v>
      </c>
      <c r="J404" s="22">
        <f t="shared" si="119"/>
        <v>280</v>
      </c>
    </row>
    <row r="405" spans="1:10">
      <c r="A405" s="15">
        <v>45429</v>
      </c>
      <c r="B405" s="37" t="s">
        <v>40</v>
      </c>
      <c r="C405" s="37" t="s">
        <v>14</v>
      </c>
      <c r="D405" s="37">
        <v>1</v>
      </c>
      <c r="E405" s="38">
        <v>18740</v>
      </c>
      <c r="F405" s="38">
        <v>18620</v>
      </c>
      <c r="G405" s="37"/>
      <c r="H405" s="22">
        <f t="shared" si="117"/>
        <v>120</v>
      </c>
      <c r="I405" s="22">
        <f t="shared" si="118"/>
        <v>0</v>
      </c>
      <c r="J405" s="22">
        <f t="shared" si="119"/>
        <v>120</v>
      </c>
    </row>
    <row r="406" spans="1:10">
      <c r="A406" s="15">
        <v>45429</v>
      </c>
      <c r="B406" s="37" t="s">
        <v>37</v>
      </c>
      <c r="C406" s="37" t="s">
        <v>14</v>
      </c>
      <c r="D406" s="37">
        <v>5000</v>
      </c>
      <c r="E406" s="38">
        <v>29.75</v>
      </c>
      <c r="F406" s="38">
        <v>30.25</v>
      </c>
      <c r="G406" s="37"/>
      <c r="H406" s="22">
        <f t="shared" si="117"/>
        <v>-2500</v>
      </c>
      <c r="I406" s="22">
        <f t="shared" si="118"/>
        <v>0</v>
      </c>
      <c r="J406" s="22">
        <f t="shared" si="119"/>
        <v>-2500</v>
      </c>
    </row>
    <row r="407" spans="1:10">
      <c r="A407" s="15">
        <v>45429</v>
      </c>
      <c r="B407" s="37" t="s">
        <v>36</v>
      </c>
      <c r="C407" s="37" t="s">
        <v>14</v>
      </c>
      <c r="D407" s="37">
        <v>100</v>
      </c>
      <c r="E407" s="38">
        <v>2381</v>
      </c>
      <c r="F407" s="38">
        <v>2392</v>
      </c>
      <c r="G407" s="37"/>
      <c r="H407" s="22">
        <f t="shared" si="117"/>
        <v>-1100</v>
      </c>
      <c r="I407" s="22">
        <f t="shared" si="118"/>
        <v>0</v>
      </c>
      <c r="J407" s="22">
        <f t="shared" si="119"/>
        <v>-1100</v>
      </c>
    </row>
    <row r="408" spans="1:10">
      <c r="A408" s="15">
        <v>45428</v>
      </c>
      <c r="B408" s="37" t="s">
        <v>39</v>
      </c>
      <c r="C408" s="37" t="s">
        <v>14</v>
      </c>
      <c r="D408" s="37">
        <v>1</v>
      </c>
      <c r="E408" s="38">
        <v>39940</v>
      </c>
      <c r="F408" s="38">
        <v>39800</v>
      </c>
      <c r="G408" s="37"/>
      <c r="H408" s="22">
        <f t="shared" si="117"/>
        <v>140</v>
      </c>
      <c r="I408" s="22">
        <f t="shared" si="118"/>
        <v>0</v>
      </c>
      <c r="J408" s="22">
        <f t="shared" si="119"/>
        <v>140</v>
      </c>
    </row>
    <row r="409" spans="1:10">
      <c r="A409" s="15">
        <v>45428</v>
      </c>
      <c r="B409" s="37" t="s">
        <v>40</v>
      </c>
      <c r="C409" s="37" t="s">
        <v>14</v>
      </c>
      <c r="D409" s="37">
        <v>1</v>
      </c>
      <c r="E409" s="38">
        <v>18925</v>
      </c>
      <c r="F409" s="38">
        <v>18825</v>
      </c>
      <c r="G409" s="37">
        <v>18725</v>
      </c>
      <c r="H409" s="22">
        <f t="shared" si="117"/>
        <v>100</v>
      </c>
      <c r="I409" s="22">
        <f t="shared" si="118"/>
        <v>100</v>
      </c>
      <c r="J409" s="22">
        <f t="shared" si="119"/>
        <v>200</v>
      </c>
    </row>
    <row r="410" spans="1:10">
      <c r="A410" s="15">
        <v>45428</v>
      </c>
      <c r="B410" s="37" t="s">
        <v>37</v>
      </c>
      <c r="C410" s="37" t="s">
        <v>14</v>
      </c>
      <c r="D410" s="37">
        <v>5000</v>
      </c>
      <c r="E410" s="38">
        <v>29.55</v>
      </c>
      <c r="F410" s="38">
        <v>30.05</v>
      </c>
      <c r="G410" s="37"/>
      <c r="H410" s="22">
        <f t="shared" si="117"/>
        <v>-2500</v>
      </c>
      <c r="I410" s="22">
        <f t="shared" si="118"/>
        <v>0</v>
      </c>
      <c r="J410" s="22">
        <f t="shared" si="119"/>
        <v>-2500</v>
      </c>
    </row>
    <row r="411" spans="1:10">
      <c r="A411" s="15">
        <v>45428</v>
      </c>
      <c r="B411" s="37" t="s">
        <v>36</v>
      </c>
      <c r="C411" s="37" t="s">
        <v>14</v>
      </c>
      <c r="D411" s="37">
        <v>100</v>
      </c>
      <c r="E411" s="38">
        <v>2393</v>
      </c>
      <c r="F411" s="38">
        <v>2383</v>
      </c>
      <c r="G411" s="37">
        <v>2373</v>
      </c>
      <c r="H411" s="22">
        <f t="shared" si="117"/>
        <v>1000</v>
      </c>
      <c r="I411" s="22">
        <f t="shared" si="118"/>
        <v>1000</v>
      </c>
      <c r="J411" s="22">
        <f t="shared" si="119"/>
        <v>2000</v>
      </c>
    </row>
    <row r="412" spans="1:10">
      <c r="A412" s="15">
        <v>45427</v>
      </c>
      <c r="B412" s="37" t="s">
        <v>39</v>
      </c>
      <c r="C412" s="37" t="s">
        <v>14</v>
      </c>
      <c r="D412" s="37">
        <v>1</v>
      </c>
      <c r="E412" s="38">
        <v>39750</v>
      </c>
      <c r="F412" s="38">
        <v>40035</v>
      </c>
      <c r="G412" s="37"/>
      <c r="H412" s="22">
        <f t="shared" ref="H412:H425" si="120">(IF(C412="SHORT",E412-F412,IF(C412="LONG",F412-E412)))*D412</f>
        <v>-285</v>
      </c>
      <c r="I412" s="22">
        <f t="shared" ref="I412:I425" si="121">(IF(C412="SHORT",IF(G412="",0,F412-G412),IF(C412="LONG",IF(G412="",0,G412-F412))))*D412</f>
        <v>0</v>
      </c>
      <c r="J412" s="22">
        <f t="shared" ref="J412:J425" si="122">H412+I412+L412</f>
        <v>-285</v>
      </c>
    </row>
    <row r="413" spans="1:10">
      <c r="A413" s="15">
        <v>45427</v>
      </c>
      <c r="B413" s="37" t="s">
        <v>37</v>
      </c>
      <c r="C413" s="37" t="s">
        <v>14</v>
      </c>
      <c r="D413" s="37">
        <v>5000</v>
      </c>
      <c r="E413" s="38">
        <v>28.82</v>
      </c>
      <c r="F413" s="38">
        <v>28.53</v>
      </c>
      <c r="G413" s="37"/>
      <c r="H413" s="22">
        <f t="shared" si="120"/>
        <v>1449.9999999999957</v>
      </c>
      <c r="I413" s="22">
        <f t="shared" si="121"/>
        <v>0</v>
      </c>
      <c r="J413" s="22">
        <f t="shared" si="122"/>
        <v>1449.9999999999957</v>
      </c>
    </row>
    <row r="414" spans="1:10">
      <c r="A414" s="15">
        <v>45427</v>
      </c>
      <c r="B414" s="37" t="s">
        <v>36</v>
      </c>
      <c r="C414" s="37" t="s">
        <v>14</v>
      </c>
      <c r="D414" s="37">
        <v>100</v>
      </c>
      <c r="E414" s="38">
        <v>2373</v>
      </c>
      <c r="F414" s="38">
        <v>2363</v>
      </c>
      <c r="G414" s="37">
        <v>2353</v>
      </c>
      <c r="H414" s="22">
        <f t="shared" si="120"/>
        <v>1000</v>
      </c>
      <c r="I414" s="22">
        <f t="shared" si="121"/>
        <v>1000</v>
      </c>
      <c r="J414" s="22">
        <f t="shared" si="122"/>
        <v>2000</v>
      </c>
    </row>
    <row r="415" spans="1:10">
      <c r="A415" s="15">
        <v>45426</v>
      </c>
      <c r="B415" s="37" t="s">
        <v>37</v>
      </c>
      <c r="C415" s="37" t="s">
        <v>14</v>
      </c>
      <c r="D415" s="37">
        <v>5000</v>
      </c>
      <c r="E415" s="38">
        <v>28.5</v>
      </c>
      <c r="F415" s="38">
        <v>28.12</v>
      </c>
      <c r="G415" s="37"/>
      <c r="H415" s="22">
        <f t="shared" si="120"/>
        <v>1899.999999999995</v>
      </c>
      <c r="I415" s="22">
        <f t="shared" si="121"/>
        <v>0</v>
      </c>
      <c r="J415" s="22">
        <f t="shared" si="122"/>
        <v>1899.999999999995</v>
      </c>
    </row>
    <row r="416" spans="1:10">
      <c r="A416" s="15">
        <v>45426</v>
      </c>
      <c r="B416" s="37" t="s">
        <v>36</v>
      </c>
      <c r="C416" s="37" t="s">
        <v>14</v>
      </c>
      <c r="D416" s="37">
        <v>100</v>
      </c>
      <c r="E416" s="38">
        <v>2346</v>
      </c>
      <c r="F416" s="38">
        <v>2337</v>
      </c>
      <c r="G416" s="37"/>
      <c r="H416" s="22">
        <f t="shared" si="120"/>
        <v>900</v>
      </c>
      <c r="I416" s="22">
        <f t="shared" si="121"/>
        <v>0</v>
      </c>
      <c r="J416" s="22">
        <f t="shared" si="122"/>
        <v>900</v>
      </c>
    </row>
    <row r="417" spans="1:10">
      <c r="A417" s="15">
        <v>45425</v>
      </c>
      <c r="B417" s="37" t="s">
        <v>39</v>
      </c>
      <c r="C417" s="37" t="s">
        <v>17</v>
      </c>
      <c r="D417" s="37">
        <v>1</v>
      </c>
      <c r="E417" s="38">
        <v>39600</v>
      </c>
      <c r="F417" s="38">
        <v>39800</v>
      </c>
      <c r="G417" s="37"/>
      <c r="H417" s="22">
        <f t="shared" si="120"/>
        <v>200</v>
      </c>
      <c r="I417" s="22">
        <f t="shared" si="121"/>
        <v>0</v>
      </c>
      <c r="J417" s="22">
        <f t="shared" si="122"/>
        <v>200</v>
      </c>
    </row>
    <row r="418" spans="1:10">
      <c r="A418" s="15">
        <v>45425</v>
      </c>
      <c r="B418" s="37" t="s">
        <v>37</v>
      </c>
      <c r="C418" s="37" t="s">
        <v>17</v>
      </c>
      <c r="D418" s="37">
        <v>5000</v>
      </c>
      <c r="E418" s="38">
        <v>28.2</v>
      </c>
      <c r="F418" s="38">
        <v>28.5</v>
      </c>
      <c r="G418" s="37"/>
      <c r="H418" s="22">
        <f t="shared" si="120"/>
        <v>1500.0000000000036</v>
      </c>
      <c r="I418" s="22">
        <f t="shared" si="121"/>
        <v>0</v>
      </c>
      <c r="J418" s="22">
        <f t="shared" si="122"/>
        <v>1500.0000000000036</v>
      </c>
    </row>
    <row r="419" spans="1:10">
      <c r="A419" s="15">
        <v>45425</v>
      </c>
      <c r="B419" s="37" t="s">
        <v>36</v>
      </c>
      <c r="C419" s="37" t="s">
        <v>14</v>
      </c>
      <c r="D419" s="37">
        <v>100</v>
      </c>
      <c r="E419" s="38">
        <v>2352</v>
      </c>
      <c r="F419" s="38">
        <v>2343</v>
      </c>
      <c r="G419" s="37">
        <v>2333</v>
      </c>
      <c r="H419" s="22">
        <f t="shared" si="120"/>
        <v>900</v>
      </c>
      <c r="I419" s="22">
        <f t="shared" si="121"/>
        <v>1000</v>
      </c>
      <c r="J419" s="22">
        <f t="shared" si="122"/>
        <v>1900</v>
      </c>
    </row>
    <row r="420" spans="1:10">
      <c r="A420" s="15">
        <v>45422</v>
      </c>
      <c r="B420" s="37" t="s">
        <v>39</v>
      </c>
      <c r="C420" s="37" t="s">
        <v>17</v>
      </c>
      <c r="D420" s="37">
        <v>1</v>
      </c>
      <c r="E420" s="38">
        <v>39540</v>
      </c>
      <c r="F420" s="38">
        <v>39700</v>
      </c>
      <c r="G420" s="37"/>
      <c r="H420" s="22">
        <f t="shared" si="120"/>
        <v>160</v>
      </c>
      <c r="I420" s="22">
        <f t="shared" si="121"/>
        <v>0</v>
      </c>
      <c r="J420" s="22">
        <f t="shared" si="122"/>
        <v>160</v>
      </c>
    </row>
    <row r="421" spans="1:10">
      <c r="A421" s="15">
        <v>45422</v>
      </c>
      <c r="B421" s="37" t="s">
        <v>36</v>
      </c>
      <c r="C421" s="37" t="s">
        <v>14</v>
      </c>
      <c r="D421" s="37">
        <v>100</v>
      </c>
      <c r="E421" s="38">
        <v>2368</v>
      </c>
      <c r="F421" s="38">
        <v>2368</v>
      </c>
      <c r="G421" s="37"/>
      <c r="H421" s="22">
        <f t="shared" si="120"/>
        <v>0</v>
      </c>
      <c r="I421" s="22">
        <f t="shared" si="121"/>
        <v>0</v>
      </c>
      <c r="J421" s="22">
        <f t="shared" si="122"/>
        <v>0</v>
      </c>
    </row>
    <row r="422" spans="1:10">
      <c r="A422" s="15">
        <v>45421</v>
      </c>
      <c r="B422" s="37" t="s">
        <v>36</v>
      </c>
      <c r="C422" s="37" t="s">
        <v>17</v>
      </c>
      <c r="D422" s="37">
        <v>100</v>
      </c>
      <c r="E422" s="38">
        <v>2308</v>
      </c>
      <c r="F422" s="38">
        <v>2318</v>
      </c>
      <c r="G422" s="37">
        <v>2328</v>
      </c>
      <c r="H422" s="22">
        <f t="shared" si="120"/>
        <v>1000</v>
      </c>
      <c r="I422" s="22">
        <f t="shared" si="121"/>
        <v>1000</v>
      </c>
      <c r="J422" s="22">
        <f t="shared" si="122"/>
        <v>2000</v>
      </c>
    </row>
    <row r="423" spans="1:10">
      <c r="A423" s="15">
        <v>45421</v>
      </c>
      <c r="B423" s="37" t="s">
        <v>37</v>
      </c>
      <c r="C423" s="37" t="s">
        <v>14</v>
      </c>
      <c r="D423" s="37">
        <v>5000</v>
      </c>
      <c r="E423" s="38">
        <v>27.65</v>
      </c>
      <c r="F423" s="38">
        <v>28.12</v>
      </c>
      <c r="G423" s="37"/>
      <c r="H423" s="22">
        <f t="shared" si="120"/>
        <v>-2350.0000000000123</v>
      </c>
      <c r="I423" s="22">
        <f t="shared" si="121"/>
        <v>0</v>
      </c>
      <c r="J423" s="22">
        <f t="shared" si="122"/>
        <v>-2350.0000000000123</v>
      </c>
    </row>
    <row r="424" spans="1:10">
      <c r="A424" s="15">
        <v>45421</v>
      </c>
      <c r="B424" s="37" t="s">
        <v>36</v>
      </c>
      <c r="C424" s="37" t="s">
        <v>14</v>
      </c>
      <c r="D424" s="37">
        <v>100</v>
      </c>
      <c r="E424" s="38">
        <v>2320</v>
      </c>
      <c r="F424" s="38">
        <v>2308</v>
      </c>
      <c r="G424" s="37"/>
      <c r="H424" s="22">
        <f t="shared" si="120"/>
        <v>1200</v>
      </c>
      <c r="I424" s="22">
        <f t="shared" si="121"/>
        <v>0</v>
      </c>
      <c r="J424" s="22">
        <f t="shared" si="122"/>
        <v>1200</v>
      </c>
    </row>
    <row r="425" spans="1:10">
      <c r="A425" s="15">
        <v>45421</v>
      </c>
      <c r="B425" s="37" t="s">
        <v>39</v>
      </c>
      <c r="C425" s="37" t="s">
        <v>14</v>
      </c>
      <c r="D425" s="37">
        <v>1</v>
      </c>
      <c r="E425" s="38">
        <v>39040</v>
      </c>
      <c r="F425" s="38">
        <v>39340</v>
      </c>
      <c r="G425" s="37"/>
      <c r="H425" s="22">
        <f t="shared" si="120"/>
        <v>-300</v>
      </c>
      <c r="I425" s="22">
        <f t="shared" si="121"/>
        <v>0</v>
      </c>
      <c r="J425" s="22">
        <f t="shared" si="122"/>
        <v>-300</v>
      </c>
    </row>
    <row r="426" spans="1:10">
      <c r="A426" s="15">
        <v>45421</v>
      </c>
      <c r="B426" s="37" t="s">
        <v>36</v>
      </c>
      <c r="C426" s="37" t="s">
        <v>17</v>
      </c>
      <c r="D426" s="37">
        <v>100</v>
      </c>
      <c r="E426" s="38">
        <v>2308</v>
      </c>
      <c r="F426" s="38">
        <v>2318</v>
      </c>
      <c r="G426" s="37">
        <v>2328</v>
      </c>
      <c r="H426" s="22">
        <f t="shared" ref="H426:H442" si="123">(IF(C426="SHORT",E426-F426,IF(C426="LONG",F426-E426)))*D426</f>
        <v>1000</v>
      </c>
      <c r="I426" s="22">
        <f t="shared" ref="I426:I442" si="124">(IF(C426="SHORT",IF(G426="",0,F426-G426),IF(C426="LONG",IF(G426="",0,G426-F426))))*D426</f>
        <v>1000</v>
      </c>
      <c r="J426" s="22">
        <f t="shared" ref="J426:J442" si="125">H426+I426+L426</f>
        <v>2000</v>
      </c>
    </row>
    <row r="427" spans="1:10">
      <c r="A427" s="15">
        <v>45421</v>
      </c>
      <c r="B427" s="37" t="s">
        <v>37</v>
      </c>
      <c r="C427" s="37" t="s">
        <v>14</v>
      </c>
      <c r="D427" s="37">
        <v>5000</v>
      </c>
      <c r="E427" s="38">
        <v>27.65</v>
      </c>
      <c r="F427" s="38">
        <v>28.12</v>
      </c>
      <c r="G427" s="37"/>
      <c r="H427" s="22">
        <f t="shared" si="123"/>
        <v>-2350.0000000000123</v>
      </c>
      <c r="I427" s="22">
        <f t="shared" si="124"/>
        <v>0</v>
      </c>
      <c r="J427" s="22">
        <f t="shared" si="125"/>
        <v>-2350.0000000000123</v>
      </c>
    </row>
    <row r="428" spans="1:10">
      <c r="A428" s="15">
        <v>45421</v>
      </c>
      <c r="B428" s="37" t="s">
        <v>36</v>
      </c>
      <c r="C428" s="37" t="s">
        <v>14</v>
      </c>
      <c r="D428" s="37">
        <v>100</v>
      </c>
      <c r="E428" s="38">
        <v>2320</v>
      </c>
      <c r="F428" s="38">
        <v>2308</v>
      </c>
      <c r="G428" s="37"/>
      <c r="H428" s="22">
        <f t="shared" si="123"/>
        <v>1200</v>
      </c>
      <c r="I428" s="22">
        <f t="shared" si="124"/>
        <v>0</v>
      </c>
      <c r="J428" s="22">
        <f t="shared" si="125"/>
        <v>1200</v>
      </c>
    </row>
    <row r="429" spans="1:10">
      <c r="A429" s="15">
        <v>45421</v>
      </c>
      <c r="B429" s="37" t="s">
        <v>39</v>
      </c>
      <c r="C429" s="37" t="s">
        <v>14</v>
      </c>
      <c r="D429" s="37">
        <v>1</v>
      </c>
      <c r="E429" s="38">
        <v>39040</v>
      </c>
      <c r="F429" s="38">
        <v>39340</v>
      </c>
      <c r="G429" s="37"/>
      <c r="H429" s="22">
        <f t="shared" si="123"/>
        <v>-300</v>
      </c>
      <c r="I429" s="22">
        <f t="shared" si="124"/>
        <v>0</v>
      </c>
      <c r="J429" s="22">
        <f t="shared" si="125"/>
        <v>-300</v>
      </c>
    </row>
    <row r="430" spans="1:10">
      <c r="A430" s="15">
        <v>45420</v>
      </c>
      <c r="B430" s="37" t="s">
        <v>39</v>
      </c>
      <c r="C430" s="37" t="s">
        <v>17</v>
      </c>
      <c r="D430" s="37">
        <v>1</v>
      </c>
      <c r="E430" s="38">
        <v>38900</v>
      </c>
      <c r="F430" s="38">
        <v>39090</v>
      </c>
      <c r="G430" s="37"/>
      <c r="H430" s="22">
        <f t="shared" si="123"/>
        <v>190</v>
      </c>
      <c r="I430" s="22">
        <f t="shared" si="124"/>
        <v>0</v>
      </c>
      <c r="J430" s="22">
        <f t="shared" si="125"/>
        <v>190</v>
      </c>
    </row>
    <row r="431" spans="1:10">
      <c r="A431" s="15">
        <v>45420</v>
      </c>
      <c r="B431" s="37" t="s">
        <v>36</v>
      </c>
      <c r="C431" s="37" t="s">
        <v>17</v>
      </c>
      <c r="D431" s="37">
        <v>100</v>
      </c>
      <c r="E431" s="38">
        <v>2306</v>
      </c>
      <c r="F431" s="38">
        <v>2321</v>
      </c>
      <c r="G431" s="37"/>
      <c r="H431" s="22">
        <f t="shared" si="123"/>
        <v>1500</v>
      </c>
      <c r="I431" s="22">
        <f t="shared" si="124"/>
        <v>0</v>
      </c>
      <c r="J431" s="22">
        <f t="shared" si="125"/>
        <v>1500</v>
      </c>
    </row>
    <row r="432" spans="1:10">
      <c r="A432" s="15">
        <v>45420</v>
      </c>
      <c r="B432" s="37" t="s">
        <v>37</v>
      </c>
      <c r="C432" s="37" t="s">
        <v>17</v>
      </c>
      <c r="D432" s="37">
        <v>5000</v>
      </c>
      <c r="E432" s="38">
        <v>27.05</v>
      </c>
      <c r="F432" s="38">
        <v>27.47</v>
      </c>
      <c r="G432" s="37"/>
      <c r="H432" s="22">
        <f t="shared" si="123"/>
        <v>2099.9999999999909</v>
      </c>
      <c r="I432" s="22">
        <f t="shared" si="124"/>
        <v>0</v>
      </c>
      <c r="J432" s="22">
        <f t="shared" si="125"/>
        <v>2099.9999999999909</v>
      </c>
    </row>
    <row r="433" spans="1:10">
      <c r="A433" s="15">
        <v>45420</v>
      </c>
      <c r="B433" s="37" t="s">
        <v>40</v>
      </c>
      <c r="C433" s="37" t="s">
        <v>17</v>
      </c>
      <c r="D433" s="37">
        <v>1</v>
      </c>
      <c r="E433" s="38">
        <v>18580</v>
      </c>
      <c r="F433" s="38">
        <v>18690</v>
      </c>
      <c r="G433" s="37"/>
      <c r="H433" s="22">
        <f t="shared" si="123"/>
        <v>110</v>
      </c>
      <c r="I433" s="22">
        <f t="shared" si="124"/>
        <v>0</v>
      </c>
      <c r="J433" s="22">
        <f t="shared" si="125"/>
        <v>110</v>
      </c>
    </row>
    <row r="434" spans="1:10">
      <c r="A434" s="15">
        <v>45419</v>
      </c>
      <c r="B434" s="37" t="s">
        <v>39</v>
      </c>
      <c r="C434" s="37" t="s">
        <v>17</v>
      </c>
      <c r="D434" s="37">
        <v>1</v>
      </c>
      <c r="E434" s="38">
        <v>38920</v>
      </c>
      <c r="F434" s="38">
        <v>39090</v>
      </c>
      <c r="G434" s="37"/>
      <c r="H434" s="22">
        <f t="shared" si="123"/>
        <v>170</v>
      </c>
      <c r="I434" s="22">
        <f t="shared" si="124"/>
        <v>0</v>
      </c>
      <c r="J434" s="22">
        <f t="shared" si="125"/>
        <v>170</v>
      </c>
    </row>
    <row r="435" spans="1:10">
      <c r="A435" s="15">
        <v>45419</v>
      </c>
      <c r="B435" s="37" t="s">
        <v>36</v>
      </c>
      <c r="C435" s="37" t="s">
        <v>14</v>
      </c>
      <c r="D435" s="37">
        <v>100</v>
      </c>
      <c r="E435" s="38">
        <v>2319</v>
      </c>
      <c r="F435" s="38">
        <v>2308</v>
      </c>
      <c r="G435" s="37"/>
      <c r="H435" s="22">
        <f t="shared" si="123"/>
        <v>1100</v>
      </c>
      <c r="I435" s="22">
        <f t="shared" si="124"/>
        <v>0</v>
      </c>
      <c r="J435" s="22">
        <f t="shared" si="125"/>
        <v>1100</v>
      </c>
    </row>
    <row r="436" spans="1:10">
      <c r="A436" s="15">
        <v>45418</v>
      </c>
      <c r="B436" s="37" t="s">
        <v>40</v>
      </c>
      <c r="C436" s="37" t="s">
        <v>14</v>
      </c>
      <c r="D436" s="37">
        <v>1</v>
      </c>
      <c r="E436" s="38">
        <v>18280</v>
      </c>
      <c r="F436" s="38">
        <v>18430</v>
      </c>
      <c r="G436" s="37"/>
      <c r="H436" s="22">
        <f t="shared" si="123"/>
        <v>-150</v>
      </c>
      <c r="I436" s="22">
        <f t="shared" si="124"/>
        <v>0</v>
      </c>
      <c r="J436" s="22">
        <f t="shared" si="125"/>
        <v>-150</v>
      </c>
    </row>
    <row r="437" spans="1:10">
      <c r="A437" s="15">
        <v>45415</v>
      </c>
      <c r="B437" s="37" t="s">
        <v>36</v>
      </c>
      <c r="C437" s="37" t="s">
        <v>17</v>
      </c>
      <c r="D437" s="37">
        <v>100</v>
      </c>
      <c r="E437" s="38">
        <v>2300</v>
      </c>
      <c r="F437" s="38">
        <v>2309</v>
      </c>
      <c r="G437" s="37"/>
      <c r="H437" s="22">
        <f t="shared" si="123"/>
        <v>900</v>
      </c>
      <c r="I437" s="22">
        <f t="shared" si="124"/>
        <v>0</v>
      </c>
      <c r="J437" s="22">
        <f t="shared" si="125"/>
        <v>900</v>
      </c>
    </row>
    <row r="438" spans="1:10">
      <c r="A438" s="15">
        <v>45415</v>
      </c>
      <c r="B438" s="37" t="s">
        <v>37</v>
      </c>
      <c r="C438" s="37" t="s">
        <v>17</v>
      </c>
      <c r="D438" s="37">
        <v>5000</v>
      </c>
      <c r="E438" s="38">
        <v>26.54</v>
      </c>
      <c r="F438" s="38">
        <v>26.84</v>
      </c>
      <c r="G438" s="37">
        <v>27.14</v>
      </c>
      <c r="H438" s="22">
        <f t="shared" si="123"/>
        <v>1500.0000000000036</v>
      </c>
      <c r="I438" s="22">
        <f t="shared" si="124"/>
        <v>1500.0000000000036</v>
      </c>
      <c r="J438" s="22">
        <f t="shared" si="125"/>
        <v>3000.0000000000073</v>
      </c>
    </row>
    <row r="439" spans="1:10">
      <c r="A439" s="15">
        <v>45415</v>
      </c>
      <c r="B439" s="37" t="s">
        <v>36</v>
      </c>
      <c r="C439" s="37" t="s">
        <v>17</v>
      </c>
      <c r="D439" s="37">
        <v>100</v>
      </c>
      <c r="E439" s="38">
        <v>2298</v>
      </c>
      <c r="F439" s="38">
        <v>2298</v>
      </c>
      <c r="G439" s="37"/>
      <c r="H439" s="22">
        <f t="shared" si="123"/>
        <v>0</v>
      </c>
      <c r="I439" s="22">
        <f t="shared" si="124"/>
        <v>0</v>
      </c>
      <c r="J439" s="22">
        <f t="shared" si="125"/>
        <v>0</v>
      </c>
    </row>
    <row r="440" spans="1:10">
      <c r="A440" s="15">
        <v>45414</v>
      </c>
      <c r="B440" s="37" t="s">
        <v>36</v>
      </c>
      <c r="C440" s="37" t="s">
        <v>17</v>
      </c>
      <c r="D440" s="37">
        <v>100</v>
      </c>
      <c r="E440" s="38">
        <v>2308</v>
      </c>
      <c r="F440" s="38">
        <v>2289</v>
      </c>
      <c r="H440" s="22">
        <f t="shared" si="123"/>
        <v>-1900</v>
      </c>
      <c r="I440" s="22">
        <f t="shared" si="124"/>
        <v>0</v>
      </c>
      <c r="J440" s="22">
        <f t="shared" si="125"/>
        <v>-1900</v>
      </c>
    </row>
    <row r="441" spans="1:10">
      <c r="A441" s="15">
        <v>45414</v>
      </c>
      <c r="B441" s="37" t="s">
        <v>37</v>
      </c>
      <c r="C441" s="37" t="s">
        <v>17</v>
      </c>
      <c r="D441" s="37">
        <v>5000</v>
      </c>
      <c r="E441" s="38">
        <v>26.45</v>
      </c>
      <c r="F441" s="38">
        <v>26.85</v>
      </c>
      <c r="H441" s="22">
        <f t="shared" si="123"/>
        <v>2000.0000000000107</v>
      </c>
      <c r="I441" s="22">
        <f t="shared" si="124"/>
        <v>0</v>
      </c>
      <c r="J441" s="22">
        <f t="shared" si="125"/>
        <v>2000.0000000000107</v>
      </c>
    </row>
    <row r="442" spans="1:10">
      <c r="A442" s="15">
        <v>45414</v>
      </c>
      <c r="B442" s="37" t="s">
        <v>40</v>
      </c>
      <c r="C442" s="37" t="s">
        <v>17</v>
      </c>
      <c r="D442" s="37">
        <v>1</v>
      </c>
      <c r="E442" s="38">
        <v>18120</v>
      </c>
      <c r="F442" s="38">
        <v>18260</v>
      </c>
      <c r="H442" s="22">
        <f t="shared" si="123"/>
        <v>140</v>
      </c>
      <c r="I442" s="22">
        <f t="shared" si="124"/>
        <v>0</v>
      </c>
      <c r="J442" s="22">
        <f t="shared" si="125"/>
        <v>140</v>
      </c>
    </row>
    <row r="443" spans="1:10">
      <c r="A443" s="15">
        <v>45413</v>
      </c>
      <c r="B443" s="37" t="s">
        <v>39</v>
      </c>
      <c r="C443" s="37" t="s">
        <v>17</v>
      </c>
      <c r="D443" s="37">
        <v>1</v>
      </c>
      <c r="E443" s="38">
        <v>37740</v>
      </c>
      <c r="F443" s="38">
        <v>37940</v>
      </c>
      <c r="G443" s="37">
        <v>38140</v>
      </c>
      <c r="H443" s="22">
        <f t="shared" ref="H443:H468" si="126">(IF(C443="SHORT",E443-F443,IF(C443="LONG",F443-E443)))*D443</f>
        <v>200</v>
      </c>
      <c r="I443" s="22">
        <f t="shared" ref="I443:I468" si="127">(IF(C443="SHORT",IF(G443="",0,F443-G443),IF(C443="LONG",IF(G443="",0,G443-F443))))*D443</f>
        <v>200</v>
      </c>
      <c r="J443" s="22">
        <f t="shared" ref="J443:J468" si="128">H443+I443+L443</f>
        <v>400</v>
      </c>
    </row>
    <row r="444" spans="1:10">
      <c r="A444" s="15">
        <v>45413</v>
      </c>
      <c r="B444" s="37" t="s">
        <v>37</v>
      </c>
      <c r="C444" s="37" t="s">
        <v>17</v>
      </c>
      <c r="D444" s="37">
        <v>5000</v>
      </c>
      <c r="E444" s="38">
        <v>26.4</v>
      </c>
      <c r="F444" s="38">
        <v>26.96</v>
      </c>
      <c r="H444" s="22">
        <f t="shared" si="126"/>
        <v>2800.0000000000114</v>
      </c>
      <c r="I444" s="22">
        <f t="shared" si="127"/>
        <v>0</v>
      </c>
      <c r="J444" s="22">
        <f t="shared" si="128"/>
        <v>2800.0000000000114</v>
      </c>
    </row>
    <row r="445" spans="1:10">
      <c r="A445" s="15">
        <v>45413</v>
      </c>
      <c r="B445" s="37" t="s">
        <v>36</v>
      </c>
      <c r="C445" s="37" t="s">
        <v>17</v>
      </c>
      <c r="D445" s="37">
        <v>100</v>
      </c>
      <c r="E445" s="38">
        <v>2289</v>
      </c>
      <c r="F445" s="38">
        <v>2299</v>
      </c>
      <c r="G445" s="37">
        <v>2309</v>
      </c>
      <c r="H445" s="22">
        <f t="shared" si="126"/>
        <v>1000</v>
      </c>
      <c r="I445" s="22">
        <f t="shared" si="127"/>
        <v>1000</v>
      </c>
      <c r="J445" s="22">
        <f t="shared" si="128"/>
        <v>2000</v>
      </c>
    </row>
    <row r="446" spans="1:10">
      <c r="A446" s="15"/>
      <c r="E446" s="39"/>
      <c r="F446" s="39"/>
      <c r="H446" s="22"/>
      <c r="I446" s="22"/>
      <c r="J446" s="22"/>
    </row>
    <row r="447" spans="1:10">
      <c r="A447" s="15">
        <v>45412</v>
      </c>
      <c r="B447" s="37" t="s">
        <v>36</v>
      </c>
      <c r="C447" s="37" t="s">
        <v>14</v>
      </c>
      <c r="D447" s="37">
        <v>100</v>
      </c>
      <c r="E447" s="38">
        <v>2319</v>
      </c>
      <c r="F447" s="38">
        <v>2299</v>
      </c>
      <c r="H447" s="22">
        <f t="shared" si="126"/>
        <v>2000</v>
      </c>
      <c r="I447" s="22">
        <f t="shared" si="127"/>
        <v>0</v>
      </c>
      <c r="J447" s="22">
        <f t="shared" si="128"/>
        <v>2000</v>
      </c>
    </row>
    <row r="448" spans="1:10">
      <c r="A448" s="15">
        <v>45412</v>
      </c>
      <c r="B448" s="37" t="s">
        <v>37</v>
      </c>
      <c r="C448" s="37" t="s">
        <v>17</v>
      </c>
      <c r="D448" s="37">
        <v>5000</v>
      </c>
      <c r="E448" s="38">
        <v>26.77</v>
      </c>
      <c r="F448" s="38">
        <v>26.24</v>
      </c>
      <c r="H448" s="22">
        <f t="shared" si="126"/>
        <v>-2650.0000000000055</v>
      </c>
      <c r="I448" s="22">
        <f t="shared" si="127"/>
        <v>0</v>
      </c>
      <c r="J448" s="22">
        <f t="shared" si="128"/>
        <v>-2650.0000000000055</v>
      </c>
    </row>
    <row r="449" spans="1:10">
      <c r="A449" s="15">
        <v>45411</v>
      </c>
      <c r="B449" s="37" t="s">
        <v>40</v>
      </c>
      <c r="C449" s="37" t="s">
        <v>14</v>
      </c>
      <c r="D449" s="37">
        <v>1</v>
      </c>
      <c r="E449" s="38">
        <v>18340</v>
      </c>
      <c r="F449" s="38">
        <v>18260</v>
      </c>
      <c r="H449" s="22">
        <f t="shared" si="126"/>
        <v>80</v>
      </c>
      <c r="I449" s="22">
        <f t="shared" si="127"/>
        <v>0</v>
      </c>
      <c r="J449" s="22">
        <f t="shared" si="128"/>
        <v>80</v>
      </c>
    </row>
    <row r="450" spans="1:10">
      <c r="A450" s="15">
        <v>45411</v>
      </c>
      <c r="B450" s="37" t="s">
        <v>37</v>
      </c>
      <c r="C450" s="37" t="s">
        <v>17</v>
      </c>
      <c r="D450" s="37">
        <v>5000</v>
      </c>
      <c r="E450" s="38">
        <v>27.2</v>
      </c>
      <c r="F450" s="38">
        <v>27.42</v>
      </c>
      <c r="H450" s="22">
        <f t="shared" si="126"/>
        <v>1100.0000000000121</v>
      </c>
      <c r="I450" s="22">
        <f t="shared" si="127"/>
        <v>0</v>
      </c>
      <c r="J450" s="22">
        <f t="shared" si="128"/>
        <v>1100.0000000000121</v>
      </c>
    </row>
    <row r="451" spans="1:10">
      <c r="A451" s="15">
        <v>45411</v>
      </c>
      <c r="B451" s="37" t="s">
        <v>36</v>
      </c>
      <c r="C451" s="37" t="s">
        <v>17</v>
      </c>
      <c r="D451" s="37">
        <v>100</v>
      </c>
      <c r="E451" s="38">
        <v>2329</v>
      </c>
      <c r="F451" s="38">
        <v>2336</v>
      </c>
      <c r="G451" s="37">
        <v>2346</v>
      </c>
      <c r="H451" s="22">
        <f t="shared" si="126"/>
        <v>700</v>
      </c>
      <c r="I451" s="22">
        <f t="shared" si="127"/>
        <v>1000</v>
      </c>
      <c r="J451" s="22">
        <f t="shared" si="128"/>
        <v>1700</v>
      </c>
    </row>
    <row r="452" spans="1:10">
      <c r="A452" s="15">
        <v>45408</v>
      </c>
      <c r="B452" s="37" t="s">
        <v>39</v>
      </c>
      <c r="C452" s="37" t="s">
        <v>17</v>
      </c>
      <c r="D452" s="37">
        <v>1</v>
      </c>
      <c r="E452" s="38">
        <v>38150</v>
      </c>
      <c r="F452" s="38">
        <v>38335</v>
      </c>
      <c r="H452" s="22">
        <f t="shared" si="126"/>
        <v>185</v>
      </c>
      <c r="I452" s="22">
        <f t="shared" si="127"/>
        <v>0</v>
      </c>
      <c r="J452" s="22">
        <f t="shared" si="128"/>
        <v>185</v>
      </c>
    </row>
    <row r="453" spans="1:10">
      <c r="A453" s="15">
        <v>45408</v>
      </c>
      <c r="B453" s="37" t="s">
        <v>37</v>
      </c>
      <c r="C453" s="37" t="s">
        <v>17</v>
      </c>
      <c r="D453" s="37">
        <v>5000</v>
      </c>
      <c r="E453" s="38">
        <v>27.7</v>
      </c>
      <c r="F453" s="38">
        <v>27.2</v>
      </c>
      <c r="H453" s="22">
        <f t="shared" si="126"/>
        <v>-2500</v>
      </c>
      <c r="I453" s="22">
        <f t="shared" si="127"/>
        <v>0</v>
      </c>
      <c r="J453" s="22">
        <f t="shared" si="128"/>
        <v>-2500</v>
      </c>
    </row>
    <row r="454" spans="1:10">
      <c r="A454" s="15">
        <v>45408</v>
      </c>
      <c r="B454" s="37" t="s">
        <v>36</v>
      </c>
      <c r="C454" s="37" t="s">
        <v>17</v>
      </c>
      <c r="D454" s="37">
        <v>100</v>
      </c>
      <c r="E454" s="38">
        <v>2344</v>
      </c>
      <c r="F454" s="38">
        <v>2329</v>
      </c>
      <c r="H454" s="22">
        <f t="shared" si="126"/>
        <v>-1500</v>
      </c>
      <c r="I454" s="22">
        <f t="shared" si="127"/>
        <v>0</v>
      </c>
      <c r="J454" s="22">
        <f t="shared" si="128"/>
        <v>-1500</v>
      </c>
    </row>
    <row r="455" spans="1:10">
      <c r="A455" s="15">
        <v>45407</v>
      </c>
      <c r="B455" s="37" t="s">
        <v>37</v>
      </c>
      <c r="C455" s="37" t="s">
        <v>17</v>
      </c>
      <c r="D455" s="37">
        <v>5000</v>
      </c>
      <c r="E455" s="38">
        <v>27.15</v>
      </c>
      <c r="F455" s="38">
        <v>27.56</v>
      </c>
      <c r="H455" s="22">
        <f t="shared" si="126"/>
        <v>2050.0000000000009</v>
      </c>
      <c r="I455" s="22">
        <f t="shared" si="127"/>
        <v>0</v>
      </c>
      <c r="J455" s="22">
        <f t="shared" si="128"/>
        <v>2050.0000000000009</v>
      </c>
    </row>
    <row r="456" spans="1:10">
      <c r="A456" s="15">
        <v>45407</v>
      </c>
      <c r="B456" s="37" t="s">
        <v>36</v>
      </c>
      <c r="C456" s="37" t="s">
        <v>17</v>
      </c>
      <c r="D456" s="37">
        <v>100</v>
      </c>
      <c r="E456" s="38">
        <v>2312</v>
      </c>
      <c r="F456" s="38">
        <v>2320</v>
      </c>
      <c r="G456" s="37">
        <v>2330</v>
      </c>
      <c r="H456" s="22">
        <f t="shared" si="126"/>
        <v>800</v>
      </c>
      <c r="I456" s="22">
        <f t="shared" si="127"/>
        <v>1000</v>
      </c>
      <c r="J456" s="22">
        <f t="shared" si="128"/>
        <v>1800</v>
      </c>
    </row>
    <row r="457" spans="1:10">
      <c r="A457" s="15">
        <v>45406</v>
      </c>
      <c r="B457" s="37" t="s">
        <v>39</v>
      </c>
      <c r="C457" s="37" t="s">
        <v>17</v>
      </c>
      <c r="D457" s="37">
        <v>1</v>
      </c>
      <c r="E457" s="38">
        <v>38500</v>
      </c>
      <c r="F457" s="38">
        <v>38200</v>
      </c>
      <c r="H457" s="22">
        <f t="shared" si="126"/>
        <v>-300</v>
      </c>
      <c r="I457" s="22">
        <f t="shared" si="127"/>
        <v>0</v>
      </c>
      <c r="J457" s="22">
        <f t="shared" si="128"/>
        <v>-300</v>
      </c>
    </row>
    <row r="458" spans="1:10">
      <c r="A458" s="15">
        <v>45406</v>
      </c>
      <c r="B458" s="37" t="s">
        <v>37</v>
      </c>
      <c r="C458" s="37" t="s">
        <v>17</v>
      </c>
      <c r="D458" s="37">
        <v>5000</v>
      </c>
      <c r="E458" s="38">
        <v>27.18</v>
      </c>
      <c r="F458" s="38">
        <v>27.55</v>
      </c>
      <c r="H458" s="22">
        <f t="shared" si="126"/>
        <v>1850.000000000005</v>
      </c>
      <c r="I458" s="22">
        <f t="shared" si="127"/>
        <v>0</v>
      </c>
      <c r="J458" s="22">
        <f t="shared" si="128"/>
        <v>1850.000000000005</v>
      </c>
    </row>
    <row r="459" spans="1:10">
      <c r="A459" s="15">
        <v>45406</v>
      </c>
      <c r="B459" s="37" t="s">
        <v>36</v>
      </c>
      <c r="C459" s="37" t="s">
        <v>17</v>
      </c>
      <c r="D459" s="37">
        <v>100</v>
      </c>
      <c r="E459" s="38">
        <v>2317</v>
      </c>
      <c r="F459" s="38">
        <v>2326</v>
      </c>
      <c r="G459" s="37">
        <v>2336</v>
      </c>
      <c r="H459" s="22">
        <f t="shared" si="126"/>
        <v>900</v>
      </c>
      <c r="I459" s="22">
        <f t="shared" si="127"/>
        <v>1000</v>
      </c>
      <c r="J459" s="22">
        <f t="shared" si="128"/>
        <v>1900</v>
      </c>
    </row>
    <row r="460" spans="1:10">
      <c r="A460" s="15">
        <v>45406</v>
      </c>
      <c r="B460" s="37" t="s">
        <v>40</v>
      </c>
      <c r="C460" s="37" t="s">
        <v>17</v>
      </c>
      <c r="D460" s="37">
        <v>1</v>
      </c>
      <c r="E460" s="38">
        <v>18420</v>
      </c>
      <c r="F460" s="38">
        <v>18270</v>
      </c>
      <c r="H460" s="22">
        <f t="shared" si="126"/>
        <v>-150</v>
      </c>
      <c r="I460" s="22">
        <f t="shared" si="127"/>
        <v>0</v>
      </c>
      <c r="J460" s="22">
        <f t="shared" si="128"/>
        <v>-150</v>
      </c>
    </row>
    <row r="461" spans="1:10">
      <c r="A461" s="15">
        <v>45405</v>
      </c>
      <c r="B461" s="37" t="s">
        <v>39</v>
      </c>
      <c r="C461" s="37" t="s">
        <v>17</v>
      </c>
      <c r="D461" s="37">
        <v>1</v>
      </c>
      <c r="E461" s="38">
        <v>38330</v>
      </c>
      <c r="F461" s="38">
        <v>38575</v>
      </c>
      <c r="H461" s="22">
        <f t="shared" si="126"/>
        <v>245</v>
      </c>
      <c r="I461" s="22">
        <f t="shared" si="127"/>
        <v>0</v>
      </c>
      <c r="J461" s="22">
        <f t="shared" si="128"/>
        <v>245</v>
      </c>
    </row>
    <row r="462" spans="1:10">
      <c r="A462" s="15">
        <v>45405</v>
      </c>
      <c r="B462" s="37" t="s">
        <v>40</v>
      </c>
      <c r="C462" s="37" t="s">
        <v>17</v>
      </c>
      <c r="D462" s="37">
        <v>1</v>
      </c>
      <c r="E462" s="38">
        <v>18250</v>
      </c>
      <c r="F462" s="38">
        <v>18400</v>
      </c>
      <c r="H462" s="22">
        <f t="shared" si="126"/>
        <v>150</v>
      </c>
      <c r="I462" s="22">
        <f t="shared" si="127"/>
        <v>0</v>
      </c>
      <c r="J462" s="22">
        <f t="shared" si="128"/>
        <v>150</v>
      </c>
    </row>
    <row r="463" spans="1:10">
      <c r="A463" s="15">
        <v>45405</v>
      </c>
      <c r="B463" s="37" t="s">
        <v>37</v>
      </c>
      <c r="C463" s="37" t="s">
        <v>17</v>
      </c>
      <c r="D463" s="37">
        <v>5000</v>
      </c>
      <c r="E463" s="38">
        <v>26.95</v>
      </c>
      <c r="F463" s="38">
        <v>27.47</v>
      </c>
      <c r="H463" s="22">
        <f t="shared" si="126"/>
        <v>2599.9999999999977</v>
      </c>
      <c r="I463" s="22">
        <f t="shared" si="127"/>
        <v>0</v>
      </c>
      <c r="J463" s="22">
        <f t="shared" si="128"/>
        <v>2599.9999999999977</v>
      </c>
    </row>
    <row r="464" spans="1:10">
      <c r="A464" s="15">
        <v>45405</v>
      </c>
      <c r="B464" s="37" t="s">
        <v>36</v>
      </c>
      <c r="C464" s="37" t="s">
        <v>17</v>
      </c>
      <c r="D464" s="37">
        <v>100</v>
      </c>
      <c r="E464" s="38">
        <v>2308</v>
      </c>
      <c r="F464" s="38">
        <v>2318</v>
      </c>
      <c r="G464" s="37">
        <v>2328</v>
      </c>
      <c r="H464" s="22">
        <f t="shared" si="126"/>
        <v>1000</v>
      </c>
      <c r="I464" s="22">
        <f t="shared" si="127"/>
        <v>1000</v>
      </c>
      <c r="J464" s="22">
        <f t="shared" si="128"/>
        <v>2000</v>
      </c>
    </row>
    <row r="465" spans="1:10">
      <c r="A465" s="15">
        <v>45404</v>
      </c>
      <c r="B465" s="37" t="s">
        <v>36</v>
      </c>
      <c r="C465" s="37" t="s">
        <v>17</v>
      </c>
      <c r="D465" s="37">
        <v>100</v>
      </c>
      <c r="E465" s="38">
        <v>2344</v>
      </c>
      <c r="F465" s="38">
        <v>2333</v>
      </c>
      <c r="H465" s="22">
        <f t="shared" si="126"/>
        <v>-1100</v>
      </c>
      <c r="I465" s="22">
        <f t="shared" si="127"/>
        <v>0</v>
      </c>
      <c r="J465" s="22">
        <f t="shared" si="128"/>
        <v>-1100</v>
      </c>
    </row>
    <row r="466" spans="1:10">
      <c r="A466" s="15">
        <v>45404</v>
      </c>
      <c r="B466" s="37" t="s">
        <v>40</v>
      </c>
      <c r="C466" s="37" t="s">
        <v>14</v>
      </c>
      <c r="D466" s="37">
        <v>1</v>
      </c>
      <c r="E466" s="38">
        <v>18050</v>
      </c>
      <c r="F466" s="38">
        <v>18170</v>
      </c>
      <c r="H466" s="22">
        <f t="shared" si="126"/>
        <v>-120</v>
      </c>
      <c r="I466" s="22">
        <f t="shared" si="127"/>
        <v>0</v>
      </c>
      <c r="J466" s="22">
        <f t="shared" si="128"/>
        <v>-120</v>
      </c>
    </row>
    <row r="467" spans="1:10">
      <c r="A467" s="15">
        <v>45404</v>
      </c>
      <c r="B467" s="37" t="s">
        <v>37</v>
      </c>
      <c r="C467" s="37" t="s">
        <v>17</v>
      </c>
      <c r="D467" s="37">
        <v>5000</v>
      </c>
      <c r="E467" s="38">
        <v>27.65</v>
      </c>
      <c r="F467" s="38">
        <v>27.38</v>
      </c>
      <c r="H467" s="22">
        <f t="shared" si="126"/>
        <v>-1349.999999999998</v>
      </c>
      <c r="I467" s="22">
        <f t="shared" si="127"/>
        <v>0</v>
      </c>
      <c r="J467" s="22">
        <f t="shared" si="128"/>
        <v>-1349.999999999998</v>
      </c>
    </row>
    <row r="468" spans="1:10">
      <c r="A468" s="15">
        <v>45404</v>
      </c>
      <c r="B468" s="37" t="s">
        <v>36</v>
      </c>
      <c r="C468" s="37" t="s">
        <v>17</v>
      </c>
      <c r="D468" s="37">
        <v>100</v>
      </c>
      <c r="E468" s="38">
        <v>2355</v>
      </c>
      <c r="F468" s="38">
        <v>2363.6999999999998</v>
      </c>
      <c r="H468" s="22">
        <f t="shared" si="126"/>
        <v>869.99999999998181</v>
      </c>
      <c r="I468" s="22">
        <f t="shared" si="127"/>
        <v>0</v>
      </c>
      <c r="J468" s="22">
        <f t="shared" si="128"/>
        <v>869.99999999998181</v>
      </c>
    </row>
    <row r="469" spans="1:10">
      <c r="A469" s="15">
        <v>45401</v>
      </c>
      <c r="B469" s="37" t="s">
        <v>36</v>
      </c>
      <c r="C469" s="37" t="s">
        <v>17</v>
      </c>
      <c r="D469" s="37">
        <v>100</v>
      </c>
      <c r="E469" s="38">
        <v>2383</v>
      </c>
      <c r="F469" s="38">
        <v>2393</v>
      </c>
      <c r="G469" s="37">
        <v>2401</v>
      </c>
      <c r="H469" s="22">
        <f t="shared" ref="H469:H508" si="129">(IF(C469="SHORT",E469-F469,IF(C469="LONG",F469-E469)))*D469</f>
        <v>1000</v>
      </c>
      <c r="I469" s="22">
        <f t="shared" ref="I469:I508" si="130">(IF(C469="SHORT",IF(G469="",0,F469-G469),IF(C469="LONG",IF(G469="",0,G469-F469))))*D469</f>
        <v>800</v>
      </c>
      <c r="J469" s="22">
        <f t="shared" ref="J469:J508" si="131">H469+I469+L469</f>
        <v>1800</v>
      </c>
    </row>
    <row r="470" spans="1:10">
      <c r="A470" s="15">
        <v>45401</v>
      </c>
      <c r="B470" s="37" t="s">
        <v>39</v>
      </c>
      <c r="C470" s="37" t="s">
        <v>17</v>
      </c>
      <c r="D470" s="37">
        <v>1</v>
      </c>
      <c r="E470" s="38">
        <v>37550</v>
      </c>
      <c r="F470" s="38">
        <v>37750</v>
      </c>
      <c r="G470" s="37">
        <v>37950</v>
      </c>
      <c r="H470" s="22">
        <f t="shared" si="129"/>
        <v>200</v>
      </c>
      <c r="I470" s="22">
        <f t="shared" si="130"/>
        <v>200</v>
      </c>
      <c r="J470" s="22">
        <f t="shared" si="131"/>
        <v>400</v>
      </c>
    </row>
    <row r="471" spans="1:10">
      <c r="A471" s="15">
        <v>45401</v>
      </c>
      <c r="B471" s="37" t="s">
        <v>37</v>
      </c>
      <c r="C471" s="37" t="s">
        <v>17</v>
      </c>
      <c r="D471" s="37">
        <v>5000</v>
      </c>
      <c r="E471" s="38">
        <v>28.15</v>
      </c>
      <c r="F471" s="38">
        <v>28.45</v>
      </c>
      <c r="G471" s="37">
        <v>28.75</v>
      </c>
      <c r="H471" s="22">
        <f t="shared" si="129"/>
        <v>1500.0000000000036</v>
      </c>
      <c r="I471" s="22">
        <f t="shared" si="130"/>
        <v>1500.0000000000036</v>
      </c>
      <c r="J471" s="22">
        <f t="shared" si="131"/>
        <v>3000.0000000000073</v>
      </c>
    </row>
    <row r="472" spans="1:10">
      <c r="A472" s="15">
        <v>45401</v>
      </c>
      <c r="B472" s="37" t="s">
        <v>36</v>
      </c>
      <c r="C472" s="37" t="s">
        <v>17</v>
      </c>
      <c r="D472" s="37">
        <v>100</v>
      </c>
      <c r="E472" s="38">
        <v>2380</v>
      </c>
      <c r="F472" s="38">
        <v>2393</v>
      </c>
      <c r="G472" s="37"/>
      <c r="H472" s="22">
        <f t="shared" si="129"/>
        <v>1300</v>
      </c>
      <c r="I472" s="22">
        <f t="shared" si="130"/>
        <v>0</v>
      </c>
      <c r="J472" s="22">
        <f t="shared" si="131"/>
        <v>1300</v>
      </c>
    </row>
    <row r="473" spans="1:10">
      <c r="A473" s="15">
        <v>45400</v>
      </c>
      <c r="B473" s="37" t="s">
        <v>40</v>
      </c>
      <c r="C473" s="37" t="s">
        <v>17</v>
      </c>
      <c r="D473" s="37">
        <v>1</v>
      </c>
      <c r="E473" s="38">
        <v>17980</v>
      </c>
      <c r="F473" s="38">
        <v>18070</v>
      </c>
      <c r="G473" s="37"/>
      <c r="H473" s="22">
        <f t="shared" si="129"/>
        <v>90</v>
      </c>
      <c r="I473" s="22">
        <f t="shared" si="130"/>
        <v>0</v>
      </c>
      <c r="J473" s="22">
        <f t="shared" si="131"/>
        <v>90</v>
      </c>
    </row>
    <row r="474" spans="1:10">
      <c r="A474" s="15">
        <v>45400</v>
      </c>
      <c r="B474" s="37" t="s">
        <v>37</v>
      </c>
      <c r="C474" s="37" t="s">
        <v>17</v>
      </c>
      <c r="D474" s="37">
        <v>5000</v>
      </c>
      <c r="E474" s="38">
        <v>28.35</v>
      </c>
      <c r="F474" s="38">
        <v>28.65</v>
      </c>
      <c r="G474" s="37"/>
      <c r="H474" s="22">
        <f t="shared" si="129"/>
        <v>1499.9999999999859</v>
      </c>
      <c r="I474" s="22">
        <f t="shared" si="130"/>
        <v>0</v>
      </c>
      <c r="J474" s="22">
        <f t="shared" si="131"/>
        <v>1499.9999999999859</v>
      </c>
    </row>
    <row r="475" spans="1:10">
      <c r="A475" s="15">
        <v>45400</v>
      </c>
      <c r="B475" s="37" t="s">
        <v>36</v>
      </c>
      <c r="C475" s="37" t="s">
        <v>17</v>
      </c>
      <c r="D475" s="37">
        <v>100</v>
      </c>
      <c r="E475" s="38">
        <v>2380</v>
      </c>
      <c r="F475" s="38">
        <v>2392</v>
      </c>
      <c r="G475" s="37"/>
      <c r="H475" s="22">
        <f t="shared" si="129"/>
        <v>1200</v>
      </c>
      <c r="I475" s="22">
        <f t="shared" si="130"/>
        <v>0</v>
      </c>
      <c r="J475" s="22">
        <f t="shared" si="131"/>
        <v>1200</v>
      </c>
    </row>
    <row r="476" spans="1:10">
      <c r="A476" s="15">
        <v>45399</v>
      </c>
      <c r="B476" s="37" t="s">
        <v>36</v>
      </c>
      <c r="C476" s="37" t="s">
        <v>14</v>
      </c>
      <c r="D476" s="37">
        <v>100</v>
      </c>
      <c r="E476" s="38">
        <v>2393</v>
      </c>
      <c r="F476" s="38">
        <v>2383</v>
      </c>
      <c r="G476" s="37">
        <v>2373</v>
      </c>
      <c r="H476" s="22">
        <f t="shared" si="129"/>
        <v>1000</v>
      </c>
      <c r="I476" s="22">
        <f t="shared" si="130"/>
        <v>1000</v>
      </c>
      <c r="J476" s="22">
        <f t="shared" si="131"/>
        <v>2000</v>
      </c>
    </row>
    <row r="477" spans="1:10">
      <c r="A477" s="15">
        <v>45399</v>
      </c>
      <c r="B477" s="37" t="s">
        <v>40</v>
      </c>
      <c r="C477" s="37" t="s">
        <v>17</v>
      </c>
      <c r="D477" s="37">
        <v>1</v>
      </c>
      <c r="E477" s="38">
        <v>18050</v>
      </c>
      <c r="F477" s="38">
        <v>18120</v>
      </c>
      <c r="G477" s="37"/>
      <c r="H477" s="22">
        <f t="shared" si="129"/>
        <v>70</v>
      </c>
      <c r="I477" s="22">
        <f t="shared" si="130"/>
        <v>0</v>
      </c>
      <c r="J477" s="22">
        <f t="shared" si="131"/>
        <v>70</v>
      </c>
    </row>
    <row r="478" spans="1:10">
      <c r="A478" s="15">
        <v>45399</v>
      </c>
      <c r="B478" s="37" t="s">
        <v>39</v>
      </c>
      <c r="C478" s="37" t="s">
        <v>17</v>
      </c>
      <c r="D478" s="37">
        <v>1</v>
      </c>
      <c r="E478" s="38">
        <v>37860</v>
      </c>
      <c r="F478" s="38">
        <v>38010</v>
      </c>
      <c r="G478" s="37"/>
      <c r="H478" s="22">
        <f t="shared" si="129"/>
        <v>150</v>
      </c>
      <c r="I478" s="22">
        <f t="shared" si="130"/>
        <v>0</v>
      </c>
      <c r="J478" s="22">
        <f t="shared" si="131"/>
        <v>150</v>
      </c>
    </row>
    <row r="479" spans="1:10">
      <c r="A479" s="15">
        <v>45399</v>
      </c>
      <c r="B479" s="37" t="s">
        <v>37</v>
      </c>
      <c r="C479" s="37" t="s">
        <v>17</v>
      </c>
      <c r="D479" s="37">
        <v>5000</v>
      </c>
      <c r="E479" s="38">
        <v>28.2</v>
      </c>
      <c r="F479" s="38">
        <v>28.5</v>
      </c>
      <c r="G479" s="37">
        <v>28.8</v>
      </c>
      <c r="H479" s="22">
        <f t="shared" si="129"/>
        <v>1500.0000000000036</v>
      </c>
      <c r="I479" s="22">
        <f t="shared" si="130"/>
        <v>1500.0000000000036</v>
      </c>
      <c r="J479" s="22">
        <f t="shared" si="131"/>
        <v>3000.0000000000073</v>
      </c>
    </row>
    <row r="480" spans="1:10">
      <c r="A480" s="15">
        <v>45398</v>
      </c>
      <c r="B480" s="37" t="s">
        <v>36</v>
      </c>
      <c r="C480" s="37" t="s">
        <v>17</v>
      </c>
      <c r="D480" s="37">
        <v>100</v>
      </c>
      <c r="E480" s="38">
        <v>2372</v>
      </c>
      <c r="F480" s="38">
        <v>2382</v>
      </c>
      <c r="G480" s="37">
        <v>2392</v>
      </c>
      <c r="H480" s="22">
        <f t="shared" si="129"/>
        <v>1000</v>
      </c>
      <c r="I480" s="22">
        <f t="shared" si="130"/>
        <v>1000</v>
      </c>
      <c r="J480" s="22">
        <f t="shared" si="131"/>
        <v>2000</v>
      </c>
    </row>
    <row r="481" spans="1:10">
      <c r="A481" s="15">
        <v>45398</v>
      </c>
      <c r="B481" s="37" t="s">
        <v>37</v>
      </c>
      <c r="C481" s="37" t="s">
        <v>17</v>
      </c>
      <c r="D481" s="37">
        <v>5000</v>
      </c>
      <c r="E481" s="38">
        <v>28.2</v>
      </c>
      <c r="F481" s="38">
        <v>28.58</v>
      </c>
      <c r="G481" s="37"/>
      <c r="H481" s="22">
        <f t="shared" si="129"/>
        <v>1899.999999999995</v>
      </c>
      <c r="I481" s="22">
        <f t="shared" si="130"/>
        <v>0</v>
      </c>
      <c r="J481" s="22">
        <f t="shared" si="131"/>
        <v>1899.999999999995</v>
      </c>
    </row>
    <row r="482" spans="1:10">
      <c r="A482" s="15">
        <v>45398</v>
      </c>
      <c r="B482" s="37" t="s">
        <v>37</v>
      </c>
      <c r="C482" s="37" t="s">
        <v>17</v>
      </c>
      <c r="D482" s="37">
        <v>5000</v>
      </c>
      <c r="E482" s="38">
        <v>28.82</v>
      </c>
      <c r="F482" s="38">
        <v>28.32</v>
      </c>
      <c r="G482" s="37"/>
      <c r="H482" s="22">
        <f t="shared" si="129"/>
        <v>-2500</v>
      </c>
      <c r="I482" s="22">
        <f t="shared" si="130"/>
        <v>0</v>
      </c>
      <c r="J482" s="22">
        <f t="shared" si="131"/>
        <v>-2500</v>
      </c>
    </row>
    <row r="483" spans="1:10">
      <c r="A483" s="15">
        <v>45398</v>
      </c>
      <c r="B483" s="37" t="s">
        <v>39</v>
      </c>
      <c r="C483" s="37" t="s">
        <v>17</v>
      </c>
      <c r="D483" s="37">
        <v>1</v>
      </c>
      <c r="E483" s="38">
        <v>37660</v>
      </c>
      <c r="F483" s="38">
        <v>37860</v>
      </c>
      <c r="G483" s="37">
        <v>38020</v>
      </c>
      <c r="H483" s="22">
        <f t="shared" si="129"/>
        <v>200</v>
      </c>
      <c r="I483" s="22">
        <f t="shared" si="130"/>
        <v>160</v>
      </c>
      <c r="J483" s="22">
        <f t="shared" si="131"/>
        <v>360</v>
      </c>
    </row>
    <row r="484" spans="1:10">
      <c r="A484" s="15">
        <v>45398</v>
      </c>
      <c r="B484" s="37" t="s">
        <v>40</v>
      </c>
      <c r="C484" s="37" t="s">
        <v>17</v>
      </c>
      <c r="D484" s="37">
        <v>1</v>
      </c>
      <c r="E484" s="38">
        <v>18010</v>
      </c>
      <c r="F484" s="38">
        <v>18090</v>
      </c>
      <c r="G484" s="37"/>
      <c r="H484" s="22">
        <f t="shared" si="129"/>
        <v>80</v>
      </c>
      <c r="I484" s="22">
        <f t="shared" si="130"/>
        <v>0</v>
      </c>
      <c r="J484" s="22">
        <f t="shared" si="131"/>
        <v>80</v>
      </c>
    </row>
    <row r="485" spans="1:10">
      <c r="A485" s="15">
        <v>45397</v>
      </c>
      <c r="B485" s="37" t="s">
        <v>39</v>
      </c>
      <c r="C485" s="37" t="s">
        <v>17</v>
      </c>
      <c r="D485" s="37">
        <v>1</v>
      </c>
      <c r="E485" s="38">
        <v>38120</v>
      </c>
      <c r="F485" s="38">
        <v>38370</v>
      </c>
      <c r="G485" s="37"/>
      <c r="H485" s="22">
        <f t="shared" si="129"/>
        <v>250</v>
      </c>
      <c r="I485" s="22">
        <f t="shared" si="130"/>
        <v>0</v>
      </c>
      <c r="J485" s="22">
        <f t="shared" si="131"/>
        <v>250</v>
      </c>
    </row>
    <row r="486" spans="1:10">
      <c r="A486" s="15">
        <v>45397</v>
      </c>
      <c r="B486" s="37" t="s">
        <v>40</v>
      </c>
      <c r="C486" s="37" t="s">
        <v>17</v>
      </c>
      <c r="D486" s="37">
        <v>1</v>
      </c>
      <c r="E486" s="38">
        <v>18180</v>
      </c>
      <c r="F486" s="38">
        <v>18280</v>
      </c>
      <c r="G486" s="37">
        <v>18380</v>
      </c>
      <c r="H486" s="22">
        <f t="shared" si="129"/>
        <v>100</v>
      </c>
      <c r="I486" s="22">
        <f t="shared" si="130"/>
        <v>100</v>
      </c>
      <c r="J486" s="22">
        <f t="shared" si="131"/>
        <v>200</v>
      </c>
    </row>
    <row r="487" spans="1:10">
      <c r="A487" s="15">
        <v>45397</v>
      </c>
      <c r="B487" s="37" t="s">
        <v>37</v>
      </c>
      <c r="C487" s="37" t="s">
        <v>17</v>
      </c>
      <c r="D487" s="37">
        <v>5000</v>
      </c>
      <c r="E487" s="38">
        <v>28.4</v>
      </c>
      <c r="F487" s="38">
        <v>28.8</v>
      </c>
      <c r="G487" s="37"/>
      <c r="H487" s="22">
        <f t="shared" si="129"/>
        <v>2000.0000000000107</v>
      </c>
      <c r="I487" s="22">
        <f t="shared" si="130"/>
        <v>0</v>
      </c>
      <c r="J487" s="22">
        <f t="shared" si="131"/>
        <v>2000.0000000000107</v>
      </c>
    </row>
    <row r="488" spans="1:10">
      <c r="A488" s="15">
        <v>45397</v>
      </c>
      <c r="B488" s="37" t="s">
        <v>36</v>
      </c>
      <c r="C488" s="37" t="s">
        <v>17</v>
      </c>
      <c r="D488" s="37">
        <v>100</v>
      </c>
      <c r="E488" s="38">
        <v>2354</v>
      </c>
      <c r="F488" s="38">
        <v>2338</v>
      </c>
      <c r="G488" s="37"/>
      <c r="H488" s="22">
        <f t="shared" si="129"/>
        <v>-1600</v>
      </c>
      <c r="I488" s="22">
        <f t="shared" si="130"/>
        <v>0</v>
      </c>
      <c r="J488" s="22">
        <f t="shared" si="131"/>
        <v>-1600</v>
      </c>
    </row>
    <row r="489" spans="1:10">
      <c r="A489" s="15">
        <v>45394</v>
      </c>
      <c r="B489" s="37" t="s">
        <v>40</v>
      </c>
      <c r="C489" s="37" t="s">
        <v>14</v>
      </c>
      <c r="D489" s="37">
        <v>1</v>
      </c>
      <c r="E489" s="38">
        <v>18350</v>
      </c>
      <c r="F489" s="38">
        <v>18250</v>
      </c>
      <c r="G489" s="37">
        <v>18150</v>
      </c>
      <c r="H489" s="22">
        <f t="shared" si="129"/>
        <v>100</v>
      </c>
      <c r="I489" s="22">
        <f t="shared" si="130"/>
        <v>100</v>
      </c>
      <c r="J489" s="22">
        <f t="shared" si="131"/>
        <v>200</v>
      </c>
    </row>
    <row r="490" spans="1:10">
      <c r="A490" s="15">
        <v>45394</v>
      </c>
      <c r="B490" s="37" t="s">
        <v>36</v>
      </c>
      <c r="C490" s="37" t="s">
        <v>14</v>
      </c>
      <c r="D490" s="37">
        <v>100</v>
      </c>
      <c r="E490" s="38">
        <v>2396</v>
      </c>
      <c r="F490" s="38">
        <v>2396</v>
      </c>
      <c r="G490" s="37"/>
      <c r="H490" s="22">
        <f t="shared" si="129"/>
        <v>0</v>
      </c>
      <c r="I490" s="22">
        <f t="shared" si="130"/>
        <v>0</v>
      </c>
      <c r="J490" s="22">
        <f t="shared" si="131"/>
        <v>0</v>
      </c>
    </row>
    <row r="491" spans="1:10">
      <c r="A491" s="15">
        <v>45393</v>
      </c>
      <c r="B491" s="37" t="s">
        <v>37</v>
      </c>
      <c r="C491" s="37" t="s">
        <v>17</v>
      </c>
      <c r="D491" s="37">
        <v>5000</v>
      </c>
      <c r="E491" s="38">
        <v>27.95</v>
      </c>
      <c r="F491" s="38">
        <v>28.25</v>
      </c>
      <c r="G491" s="37">
        <v>28.5</v>
      </c>
      <c r="H491" s="22">
        <f t="shared" si="129"/>
        <v>1500.0000000000036</v>
      </c>
      <c r="I491" s="22">
        <f t="shared" si="130"/>
        <v>1250</v>
      </c>
      <c r="J491" s="22">
        <f t="shared" si="131"/>
        <v>2750.0000000000036</v>
      </c>
    </row>
    <row r="492" spans="1:10">
      <c r="A492" s="15">
        <v>45393</v>
      </c>
      <c r="B492" s="37" t="s">
        <v>39</v>
      </c>
      <c r="C492" s="37" t="s">
        <v>17</v>
      </c>
      <c r="D492" s="37">
        <v>1</v>
      </c>
      <c r="E492" s="38">
        <v>38390</v>
      </c>
      <c r="F492" s="38">
        <v>38599</v>
      </c>
      <c r="G492" s="37"/>
      <c r="H492" s="22">
        <f t="shared" si="129"/>
        <v>209</v>
      </c>
      <c r="I492" s="22">
        <f t="shared" si="130"/>
        <v>0</v>
      </c>
      <c r="J492" s="22">
        <f t="shared" si="131"/>
        <v>209</v>
      </c>
    </row>
    <row r="493" spans="1:10">
      <c r="A493" s="15">
        <v>45393</v>
      </c>
      <c r="B493" s="37" t="s">
        <v>40</v>
      </c>
      <c r="C493" s="37" t="s">
        <v>17</v>
      </c>
      <c r="D493" s="37">
        <v>1</v>
      </c>
      <c r="E493" s="38">
        <v>18320</v>
      </c>
      <c r="F493" s="38">
        <v>18170</v>
      </c>
      <c r="G493" s="37"/>
      <c r="H493" s="22">
        <f t="shared" si="129"/>
        <v>-150</v>
      </c>
      <c r="I493" s="22">
        <f t="shared" si="130"/>
        <v>0</v>
      </c>
      <c r="J493" s="22">
        <f t="shared" si="131"/>
        <v>-150</v>
      </c>
    </row>
    <row r="494" spans="1:10">
      <c r="A494" s="15">
        <v>45393</v>
      </c>
      <c r="B494" s="37" t="s">
        <v>37</v>
      </c>
      <c r="C494" s="37" t="s">
        <v>17</v>
      </c>
      <c r="D494" s="37">
        <v>5000</v>
      </c>
      <c r="E494" s="38">
        <v>27.85</v>
      </c>
      <c r="F494" s="38">
        <v>28.15</v>
      </c>
      <c r="G494" s="37">
        <v>28.45</v>
      </c>
      <c r="H494" s="22">
        <f t="shared" si="129"/>
        <v>1499.9999999999859</v>
      </c>
      <c r="I494" s="22">
        <f t="shared" si="130"/>
        <v>1500.0000000000036</v>
      </c>
      <c r="J494" s="22">
        <f t="shared" si="131"/>
        <v>2999.9999999999895</v>
      </c>
    </row>
    <row r="495" spans="1:10">
      <c r="A495" s="15">
        <v>45393</v>
      </c>
      <c r="B495" s="37" t="s">
        <v>36</v>
      </c>
      <c r="C495" s="37" t="s">
        <v>17</v>
      </c>
      <c r="D495" s="37">
        <v>100</v>
      </c>
      <c r="E495" s="38">
        <v>2334</v>
      </c>
      <c r="F495" s="38">
        <v>2344</v>
      </c>
      <c r="G495" s="37">
        <v>2354</v>
      </c>
      <c r="H495" s="22">
        <f t="shared" si="129"/>
        <v>1000</v>
      </c>
      <c r="I495" s="22">
        <f t="shared" si="130"/>
        <v>1000</v>
      </c>
      <c r="J495" s="22">
        <f t="shared" si="131"/>
        <v>2000</v>
      </c>
    </row>
    <row r="496" spans="1:10">
      <c r="A496" s="15">
        <v>45392</v>
      </c>
      <c r="B496" s="37" t="s">
        <v>39</v>
      </c>
      <c r="C496" s="37" t="s">
        <v>17</v>
      </c>
      <c r="D496" s="37">
        <v>1</v>
      </c>
      <c r="E496" s="38">
        <v>38470</v>
      </c>
      <c r="F496" s="38">
        <v>38150</v>
      </c>
      <c r="G496" s="37"/>
      <c r="H496" s="22">
        <f t="shared" si="129"/>
        <v>-320</v>
      </c>
      <c r="I496" s="22">
        <f t="shared" si="130"/>
        <v>0</v>
      </c>
      <c r="J496" s="22">
        <f t="shared" si="131"/>
        <v>-320</v>
      </c>
    </row>
    <row r="497" spans="1:10">
      <c r="A497" s="15">
        <v>45392</v>
      </c>
      <c r="B497" s="37" t="s">
        <v>36</v>
      </c>
      <c r="C497" s="37" t="s">
        <v>17</v>
      </c>
      <c r="D497" s="37">
        <v>100</v>
      </c>
      <c r="E497" s="38">
        <v>2340</v>
      </c>
      <c r="F497" s="38">
        <v>2325</v>
      </c>
      <c r="G497" s="37"/>
      <c r="H497" s="22">
        <f t="shared" si="129"/>
        <v>-1500</v>
      </c>
      <c r="I497" s="22">
        <f t="shared" si="130"/>
        <v>0</v>
      </c>
      <c r="J497" s="22">
        <f t="shared" si="131"/>
        <v>-1500</v>
      </c>
    </row>
    <row r="498" spans="1:10">
      <c r="A498" s="15">
        <v>45392</v>
      </c>
      <c r="B498" s="37" t="s">
        <v>40</v>
      </c>
      <c r="C498" s="37" t="s">
        <v>14</v>
      </c>
      <c r="D498" s="37">
        <v>1</v>
      </c>
      <c r="E498" s="38">
        <v>18460</v>
      </c>
      <c r="F498" s="38">
        <v>18360</v>
      </c>
      <c r="G498" s="37">
        <v>18260</v>
      </c>
      <c r="H498" s="22">
        <f t="shared" si="129"/>
        <v>100</v>
      </c>
      <c r="I498" s="22">
        <f t="shared" si="130"/>
        <v>100</v>
      </c>
      <c r="J498" s="22">
        <f t="shared" si="131"/>
        <v>200</v>
      </c>
    </row>
    <row r="499" spans="1:10">
      <c r="A499" s="15">
        <v>45392</v>
      </c>
      <c r="B499" s="37" t="s">
        <v>37</v>
      </c>
      <c r="C499" s="37" t="s">
        <v>17</v>
      </c>
      <c r="D499" s="37">
        <v>5000</v>
      </c>
      <c r="E499" s="38">
        <v>27.95</v>
      </c>
      <c r="F499" s="37">
        <v>28.25</v>
      </c>
      <c r="G499" s="37">
        <v>28.52</v>
      </c>
      <c r="H499" s="22">
        <f t="shared" si="129"/>
        <v>1500.0000000000036</v>
      </c>
      <c r="I499" s="22">
        <f t="shared" si="130"/>
        <v>1349.999999999998</v>
      </c>
      <c r="J499" s="22">
        <f t="shared" si="131"/>
        <v>2850.0000000000018</v>
      </c>
    </row>
    <row r="500" spans="1:10">
      <c r="A500" s="15">
        <v>45392</v>
      </c>
      <c r="B500" s="37" t="s">
        <v>36</v>
      </c>
      <c r="C500" s="37" t="s">
        <v>17</v>
      </c>
      <c r="D500" s="37">
        <v>100</v>
      </c>
      <c r="E500" s="38">
        <v>2345</v>
      </c>
      <c r="F500" s="38">
        <v>2329</v>
      </c>
      <c r="G500" s="37"/>
      <c r="H500" s="22">
        <f t="shared" si="129"/>
        <v>-1600</v>
      </c>
      <c r="I500" s="22">
        <f t="shared" si="130"/>
        <v>0</v>
      </c>
      <c r="J500" s="22">
        <f t="shared" si="131"/>
        <v>-1600</v>
      </c>
    </row>
    <row r="501" spans="1:10">
      <c r="A501" s="15">
        <v>45391</v>
      </c>
      <c r="B501" s="37" t="s">
        <v>36</v>
      </c>
      <c r="C501" s="37" t="s">
        <v>17</v>
      </c>
      <c r="D501" s="37">
        <v>100</v>
      </c>
      <c r="E501" s="38">
        <v>2353</v>
      </c>
      <c r="F501" s="38">
        <v>2364</v>
      </c>
      <c r="G501" s="37"/>
      <c r="H501" s="22">
        <f t="shared" si="129"/>
        <v>1100</v>
      </c>
      <c r="I501" s="22">
        <f t="shared" si="130"/>
        <v>0</v>
      </c>
      <c r="J501" s="22">
        <f t="shared" si="131"/>
        <v>1100</v>
      </c>
    </row>
    <row r="502" spans="1:10">
      <c r="A502" s="15">
        <v>45391</v>
      </c>
      <c r="B502" s="37" t="s">
        <v>37</v>
      </c>
      <c r="C502" s="37" t="s">
        <v>17</v>
      </c>
      <c r="D502" s="37">
        <v>5000</v>
      </c>
      <c r="E502" s="38">
        <v>28</v>
      </c>
      <c r="F502" s="38">
        <v>28.32</v>
      </c>
      <c r="G502" s="37"/>
      <c r="H502" s="22">
        <f t="shared" si="129"/>
        <v>1600.0000000000014</v>
      </c>
      <c r="I502" s="22">
        <f t="shared" si="130"/>
        <v>0</v>
      </c>
      <c r="J502" s="22">
        <f t="shared" si="131"/>
        <v>1600.0000000000014</v>
      </c>
    </row>
    <row r="503" spans="1:10">
      <c r="A503" s="15">
        <v>45391</v>
      </c>
      <c r="B503" s="37" t="s">
        <v>39</v>
      </c>
      <c r="C503" s="37" t="s">
        <v>17</v>
      </c>
      <c r="D503" s="37">
        <v>1</v>
      </c>
      <c r="E503" s="38">
        <v>38880</v>
      </c>
      <c r="F503" s="38">
        <v>38630</v>
      </c>
      <c r="G503" s="37"/>
      <c r="H503" s="22">
        <f t="shared" si="129"/>
        <v>-250</v>
      </c>
      <c r="I503" s="22">
        <f t="shared" si="130"/>
        <v>0</v>
      </c>
      <c r="J503" s="22">
        <f t="shared" si="131"/>
        <v>-250</v>
      </c>
    </row>
    <row r="504" spans="1:10">
      <c r="A504" s="15">
        <v>45391</v>
      </c>
      <c r="B504" s="37" t="s">
        <v>36</v>
      </c>
      <c r="C504" s="37" t="s">
        <v>14</v>
      </c>
      <c r="D504" s="37">
        <v>100</v>
      </c>
      <c r="E504" s="38">
        <v>2348</v>
      </c>
      <c r="F504" s="38">
        <v>2359</v>
      </c>
      <c r="G504" s="37"/>
      <c r="H504" s="22">
        <f t="shared" si="129"/>
        <v>-1100</v>
      </c>
      <c r="I504" s="22">
        <f t="shared" si="130"/>
        <v>0</v>
      </c>
      <c r="J504" s="22">
        <f t="shared" si="131"/>
        <v>-1100</v>
      </c>
    </row>
    <row r="505" spans="1:10">
      <c r="A505" s="15">
        <v>45390</v>
      </c>
      <c r="B505" s="37" t="s">
        <v>37</v>
      </c>
      <c r="C505" s="37" t="s">
        <v>17</v>
      </c>
      <c r="D505" s="37">
        <v>5000</v>
      </c>
      <c r="E505" s="38">
        <v>27.63</v>
      </c>
      <c r="F505" s="38">
        <v>27.93</v>
      </c>
      <c r="G505" s="37">
        <v>28.13</v>
      </c>
      <c r="H505" s="22">
        <f t="shared" si="129"/>
        <v>1500.0000000000036</v>
      </c>
      <c r="I505" s="22">
        <f t="shared" si="130"/>
        <v>999.99999999999648</v>
      </c>
      <c r="J505" s="22">
        <f t="shared" si="131"/>
        <v>2500</v>
      </c>
    </row>
    <row r="506" spans="1:10">
      <c r="A506" s="15">
        <v>45390</v>
      </c>
      <c r="B506" s="37" t="s">
        <v>36</v>
      </c>
      <c r="C506" s="37" t="s">
        <v>17</v>
      </c>
      <c r="D506" s="37">
        <v>100</v>
      </c>
      <c r="E506" s="38">
        <v>2324</v>
      </c>
      <c r="F506" s="38">
        <v>2334</v>
      </c>
      <c r="G506" s="37">
        <v>2342</v>
      </c>
      <c r="H506" s="22">
        <f t="shared" si="129"/>
        <v>1000</v>
      </c>
      <c r="I506" s="22">
        <f t="shared" si="130"/>
        <v>800</v>
      </c>
      <c r="J506" s="22">
        <f t="shared" si="131"/>
        <v>1800</v>
      </c>
    </row>
    <row r="507" spans="1:10">
      <c r="A507" s="15">
        <v>45390</v>
      </c>
      <c r="B507" s="37" t="s">
        <v>39</v>
      </c>
      <c r="C507" s="37" t="s">
        <v>17</v>
      </c>
      <c r="D507" s="37">
        <v>1</v>
      </c>
      <c r="E507" s="38">
        <v>38930</v>
      </c>
      <c r="F507" s="38">
        <v>39030</v>
      </c>
      <c r="G507" s="37"/>
      <c r="H507" s="22">
        <f t="shared" si="129"/>
        <v>100</v>
      </c>
      <c r="I507" s="22">
        <f t="shared" si="130"/>
        <v>0</v>
      </c>
      <c r="J507" s="22">
        <f t="shared" si="131"/>
        <v>100</v>
      </c>
    </row>
    <row r="508" spans="1:10">
      <c r="A508" s="15">
        <v>45390</v>
      </c>
      <c r="B508" s="37" t="s">
        <v>40</v>
      </c>
      <c r="C508" s="37" t="s">
        <v>17</v>
      </c>
      <c r="D508" s="37">
        <v>1</v>
      </c>
      <c r="E508" s="38">
        <v>18480</v>
      </c>
      <c r="F508" s="38">
        <v>18570</v>
      </c>
      <c r="G508" s="37"/>
      <c r="H508" s="22">
        <f t="shared" si="129"/>
        <v>90</v>
      </c>
      <c r="I508" s="22">
        <f t="shared" si="130"/>
        <v>0</v>
      </c>
      <c r="J508" s="22">
        <f t="shared" si="131"/>
        <v>90</v>
      </c>
    </row>
    <row r="509" spans="1:10">
      <c r="A509" s="15">
        <v>45387</v>
      </c>
      <c r="B509" s="37" t="s">
        <v>39</v>
      </c>
      <c r="C509" s="37" t="s">
        <v>17</v>
      </c>
      <c r="D509" s="37">
        <v>1</v>
      </c>
      <c r="E509" s="38">
        <v>38750</v>
      </c>
      <c r="F509" s="38">
        <v>38900</v>
      </c>
      <c r="G509" s="37">
        <v>39050</v>
      </c>
      <c r="H509" s="22">
        <f t="shared" ref="H509:H520" si="132">(IF(C509="SHORT",E509-F509,IF(C509="LONG",F509-E509)))*D509</f>
        <v>150</v>
      </c>
      <c r="I509" s="22">
        <f t="shared" ref="I509:I520" si="133">(IF(C509="SHORT",IF(G509="",0,F509-G509),IF(C509="LONG",IF(G509="",0,G509-F509))))*D509</f>
        <v>150</v>
      </c>
      <c r="J509" s="22">
        <f t="shared" ref="J509:J520" si="134">H509+I509+L509</f>
        <v>300</v>
      </c>
    </row>
    <row r="510" spans="1:10">
      <c r="A510" s="15">
        <v>45387</v>
      </c>
      <c r="B510" s="37" t="s">
        <v>40</v>
      </c>
      <c r="C510" s="37" t="s">
        <v>17</v>
      </c>
      <c r="D510" s="37">
        <v>1</v>
      </c>
      <c r="E510" s="38">
        <v>18450</v>
      </c>
      <c r="F510" s="38">
        <v>18550</v>
      </c>
      <c r="G510" s="37"/>
      <c r="H510" s="22">
        <f t="shared" ref="H510" si="135">(IF(C510="SHORT",E510-F510,IF(C510="LONG",F510-E510)))*D510</f>
        <v>100</v>
      </c>
      <c r="I510" s="22">
        <f t="shared" ref="I510" si="136">(IF(C510="SHORT",IF(G510="",0,F510-G510),IF(C510="LONG",IF(G510="",0,G510-F510))))*D510</f>
        <v>0</v>
      </c>
      <c r="J510" s="22">
        <f t="shared" ref="J510" si="137">H510+I510+L510</f>
        <v>100</v>
      </c>
    </row>
    <row r="511" spans="1:10">
      <c r="A511" s="15">
        <v>45387</v>
      </c>
      <c r="B511" s="37" t="s">
        <v>36</v>
      </c>
      <c r="C511" s="37" t="s">
        <v>17</v>
      </c>
      <c r="D511" s="37">
        <v>100</v>
      </c>
      <c r="E511" s="38">
        <v>2282</v>
      </c>
      <c r="F511" s="38">
        <v>2291</v>
      </c>
      <c r="G511" s="37">
        <v>2301</v>
      </c>
      <c r="H511" s="22">
        <f t="shared" si="132"/>
        <v>900</v>
      </c>
      <c r="I511" s="22">
        <f t="shared" si="133"/>
        <v>1000</v>
      </c>
      <c r="J511" s="22">
        <f t="shared" si="134"/>
        <v>1900</v>
      </c>
    </row>
    <row r="512" spans="1:10">
      <c r="A512" s="15">
        <v>45386</v>
      </c>
      <c r="B512" s="37" t="s">
        <v>36</v>
      </c>
      <c r="C512" s="37" t="s">
        <v>14</v>
      </c>
      <c r="D512" s="37">
        <v>100</v>
      </c>
      <c r="E512" s="38">
        <v>2297</v>
      </c>
      <c r="F512" s="38">
        <v>2290</v>
      </c>
      <c r="G512" s="37">
        <v>2280</v>
      </c>
      <c r="H512" s="22">
        <f t="shared" si="132"/>
        <v>700</v>
      </c>
      <c r="I512" s="22">
        <f t="shared" si="133"/>
        <v>1000</v>
      </c>
      <c r="J512" s="22">
        <f t="shared" si="134"/>
        <v>1700</v>
      </c>
    </row>
    <row r="513" spans="1:10">
      <c r="A513" s="15">
        <v>45386</v>
      </c>
      <c r="B513" s="37" t="s">
        <v>40</v>
      </c>
      <c r="C513" s="37" t="s">
        <v>17</v>
      </c>
      <c r="D513" s="37">
        <v>1</v>
      </c>
      <c r="E513" s="38">
        <v>18610</v>
      </c>
      <c r="F513" s="38">
        <v>18560</v>
      </c>
      <c r="G513" s="37"/>
      <c r="H513" s="22">
        <f t="shared" si="132"/>
        <v>-50</v>
      </c>
      <c r="I513" s="22">
        <f t="shared" si="133"/>
        <v>0</v>
      </c>
      <c r="J513" s="22">
        <f t="shared" si="134"/>
        <v>-50</v>
      </c>
    </row>
    <row r="514" spans="1:10">
      <c r="A514" s="15">
        <v>45385</v>
      </c>
      <c r="B514" s="37" t="s">
        <v>40</v>
      </c>
      <c r="C514" s="37" t="s">
        <v>17</v>
      </c>
      <c r="D514" s="37">
        <v>1</v>
      </c>
      <c r="E514" s="38">
        <v>18580</v>
      </c>
      <c r="F514" s="38">
        <v>18680</v>
      </c>
      <c r="G514" s="37"/>
      <c r="H514" s="22">
        <f t="shared" si="132"/>
        <v>100</v>
      </c>
      <c r="I514" s="22">
        <f t="shared" si="133"/>
        <v>0</v>
      </c>
      <c r="J514" s="22">
        <f t="shared" si="134"/>
        <v>100</v>
      </c>
    </row>
    <row r="515" spans="1:10">
      <c r="A515" s="15">
        <v>45385</v>
      </c>
      <c r="B515" s="37" t="s">
        <v>39</v>
      </c>
      <c r="C515" s="37" t="s">
        <v>17</v>
      </c>
      <c r="D515" s="37">
        <v>1</v>
      </c>
      <c r="E515" s="38">
        <v>39120</v>
      </c>
      <c r="F515" s="38">
        <v>39305</v>
      </c>
      <c r="G515" s="37"/>
      <c r="H515" s="22">
        <f t="shared" si="132"/>
        <v>185</v>
      </c>
      <c r="I515" s="22">
        <f t="shared" si="133"/>
        <v>0</v>
      </c>
      <c r="J515" s="22">
        <f t="shared" si="134"/>
        <v>185</v>
      </c>
    </row>
    <row r="516" spans="1:10">
      <c r="A516" s="15">
        <v>45385</v>
      </c>
      <c r="B516" s="37" t="s">
        <v>36</v>
      </c>
      <c r="C516" s="37" t="s">
        <v>14</v>
      </c>
      <c r="D516" s="37">
        <v>100</v>
      </c>
      <c r="E516" s="38">
        <v>2282</v>
      </c>
      <c r="F516" s="38">
        <v>2266</v>
      </c>
      <c r="G516" s="37"/>
      <c r="H516" s="22">
        <f t="shared" si="132"/>
        <v>1600</v>
      </c>
      <c r="I516" s="22">
        <f t="shared" si="133"/>
        <v>0</v>
      </c>
      <c r="J516" s="22">
        <f t="shared" si="134"/>
        <v>1600</v>
      </c>
    </row>
    <row r="517" spans="1:10">
      <c r="A517" s="15">
        <v>45384</v>
      </c>
      <c r="B517" s="37" t="s">
        <v>36</v>
      </c>
      <c r="C517" s="37" t="s">
        <v>14</v>
      </c>
      <c r="D517" s="37">
        <v>100</v>
      </c>
      <c r="E517" s="38">
        <v>2260</v>
      </c>
      <c r="F517" s="38">
        <v>2272</v>
      </c>
      <c r="G517" s="37"/>
      <c r="H517" s="22">
        <f t="shared" si="132"/>
        <v>-1200</v>
      </c>
      <c r="I517" s="22">
        <f t="shared" si="133"/>
        <v>0</v>
      </c>
      <c r="J517" s="22">
        <f t="shared" si="134"/>
        <v>-1200</v>
      </c>
    </row>
    <row r="518" spans="1:10">
      <c r="A518" s="15">
        <v>45384</v>
      </c>
      <c r="B518" s="37" t="s">
        <v>39</v>
      </c>
      <c r="C518" s="37" t="s">
        <v>14</v>
      </c>
      <c r="D518" s="37">
        <v>1</v>
      </c>
      <c r="E518" s="38">
        <v>39240</v>
      </c>
      <c r="F518" s="38">
        <v>39050</v>
      </c>
      <c r="G518" s="37"/>
      <c r="H518" s="22">
        <f t="shared" si="132"/>
        <v>190</v>
      </c>
      <c r="I518" s="22">
        <f t="shared" si="133"/>
        <v>0</v>
      </c>
      <c r="J518" s="22">
        <f t="shared" si="134"/>
        <v>190</v>
      </c>
    </row>
    <row r="519" spans="1:10">
      <c r="A519" s="15">
        <v>45384</v>
      </c>
      <c r="B519" s="37" t="s">
        <v>40</v>
      </c>
      <c r="C519" s="37" t="s">
        <v>14</v>
      </c>
      <c r="D519" s="37">
        <v>1</v>
      </c>
      <c r="E519" s="38">
        <v>18630</v>
      </c>
      <c r="F519" s="38">
        <v>18520</v>
      </c>
      <c r="G519" s="37"/>
      <c r="H519" s="22">
        <f t="shared" si="132"/>
        <v>110</v>
      </c>
      <c r="I519" s="22">
        <f t="shared" si="133"/>
        <v>0</v>
      </c>
      <c r="J519" s="22">
        <f t="shared" si="134"/>
        <v>110</v>
      </c>
    </row>
    <row r="520" spans="1:10">
      <c r="A520" s="15">
        <v>45383</v>
      </c>
      <c r="B520" s="37" t="s">
        <v>36</v>
      </c>
      <c r="C520" s="37" t="s">
        <v>17</v>
      </c>
      <c r="D520" s="37">
        <v>100</v>
      </c>
      <c r="E520" s="38">
        <v>2260</v>
      </c>
      <c r="F520" s="38">
        <v>2243</v>
      </c>
      <c r="G520" s="37"/>
      <c r="H520" s="22">
        <f t="shared" si="132"/>
        <v>-1700</v>
      </c>
      <c r="I520" s="22">
        <f t="shared" si="133"/>
        <v>0</v>
      </c>
      <c r="J520" s="22">
        <f t="shared" si="134"/>
        <v>-1700</v>
      </c>
    </row>
    <row r="521" spans="1:10">
      <c r="A521" s="15"/>
      <c r="E521" s="39"/>
      <c r="F521" s="39"/>
      <c r="H521" s="22"/>
      <c r="I521" s="22"/>
      <c r="J521" s="22"/>
    </row>
    <row r="522" spans="1:10">
      <c r="A522" s="15">
        <v>45379</v>
      </c>
      <c r="B522" s="37" t="s">
        <v>36</v>
      </c>
      <c r="C522" s="37" t="s">
        <v>14</v>
      </c>
      <c r="D522" s="37">
        <v>100</v>
      </c>
      <c r="E522" s="38">
        <v>2210</v>
      </c>
      <c r="F522" s="38">
        <v>2221</v>
      </c>
      <c r="H522" s="22">
        <f t="shared" ref="H522:H540" si="138">(IF(C522="SHORT",E522-F522,IF(C522="LONG",F522-E522)))*D522</f>
        <v>-1100</v>
      </c>
      <c r="I522" s="22">
        <f t="shared" ref="I522:I540" si="139">(IF(C522="SHORT",IF(G522="",0,F522-G522),IF(C522="LONG",IF(G522="",0,G522-F522))))*D522</f>
        <v>0</v>
      </c>
      <c r="J522" s="22">
        <f t="shared" ref="J522:J540" si="140">H522+I522+L522</f>
        <v>-1100</v>
      </c>
    </row>
    <row r="523" spans="1:10">
      <c r="A523" s="15">
        <v>45379</v>
      </c>
      <c r="B523" s="37" t="s">
        <v>36</v>
      </c>
      <c r="C523" s="37" t="s">
        <v>14</v>
      </c>
      <c r="D523" s="37">
        <v>100</v>
      </c>
      <c r="E523" s="38">
        <v>2195</v>
      </c>
      <c r="F523" s="38">
        <v>2204</v>
      </c>
      <c r="H523" s="22">
        <f t="shared" si="138"/>
        <v>-900</v>
      </c>
      <c r="I523" s="22">
        <f t="shared" si="139"/>
        <v>0</v>
      </c>
      <c r="J523" s="22">
        <f t="shared" si="140"/>
        <v>-900</v>
      </c>
    </row>
    <row r="524" spans="1:10">
      <c r="A524" s="15">
        <v>45378</v>
      </c>
      <c r="B524" s="37" t="s">
        <v>36</v>
      </c>
      <c r="C524" s="37" t="s">
        <v>17</v>
      </c>
      <c r="D524" s="37">
        <v>100</v>
      </c>
      <c r="E524" s="38">
        <v>2180</v>
      </c>
      <c r="F524" s="38">
        <v>2187</v>
      </c>
      <c r="G524" s="37">
        <v>2197</v>
      </c>
      <c r="H524" s="22">
        <f t="shared" si="138"/>
        <v>700</v>
      </c>
      <c r="I524" s="22">
        <f t="shared" si="139"/>
        <v>1000</v>
      </c>
      <c r="J524" s="22">
        <f t="shared" si="140"/>
        <v>1700</v>
      </c>
    </row>
    <row r="525" spans="1:10">
      <c r="A525" s="15">
        <v>45377</v>
      </c>
      <c r="B525" s="37" t="s">
        <v>36</v>
      </c>
      <c r="C525" s="37" t="s">
        <v>14</v>
      </c>
      <c r="D525" s="37">
        <v>100</v>
      </c>
      <c r="E525" s="38">
        <v>2192</v>
      </c>
      <c r="F525" s="38">
        <v>2185</v>
      </c>
      <c r="G525" s="37">
        <v>2175</v>
      </c>
      <c r="H525" s="22">
        <f t="shared" si="138"/>
        <v>700</v>
      </c>
      <c r="I525" s="22">
        <f t="shared" si="139"/>
        <v>1000</v>
      </c>
      <c r="J525" s="22">
        <f t="shared" si="140"/>
        <v>1700</v>
      </c>
    </row>
    <row r="526" spans="1:10">
      <c r="A526" s="15">
        <v>45377</v>
      </c>
      <c r="B526" s="37" t="s">
        <v>36</v>
      </c>
      <c r="C526" s="37" t="s">
        <v>14</v>
      </c>
      <c r="D526" s="37">
        <v>100</v>
      </c>
      <c r="E526" s="38">
        <v>2176</v>
      </c>
      <c r="F526" s="38">
        <v>2184</v>
      </c>
      <c r="H526" s="22">
        <f t="shared" si="138"/>
        <v>-800</v>
      </c>
      <c r="I526" s="22">
        <f t="shared" si="139"/>
        <v>0</v>
      </c>
      <c r="J526" s="22">
        <f t="shared" si="140"/>
        <v>-800</v>
      </c>
    </row>
    <row r="527" spans="1:10">
      <c r="A527" s="15">
        <v>45373</v>
      </c>
      <c r="B527" s="37" t="s">
        <v>36</v>
      </c>
      <c r="C527" s="37" t="s">
        <v>14</v>
      </c>
      <c r="D527" s="37">
        <v>100</v>
      </c>
      <c r="E527" s="38">
        <v>2166</v>
      </c>
      <c r="F527" s="38">
        <v>2157</v>
      </c>
      <c r="H527" s="22">
        <f t="shared" si="138"/>
        <v>900</v>
      </c>
      <c r="I527" s="22">
        <f t="shared" si="139"/>
        <v>0</v>
      </c>
      <c r="J527" s="22">
        <f t="shared" si="140"/>
        <v>900</v>
      </c>
    </row>
    <row r="528" spans="1:10">
      <c r="A528" s="15">
        <v>45373</v>
      </c>
      <c r="B528" s="37" t="s">
        <v>37</v>
      </c>
      <c r="C528" s="37" t="s">
        <v>14</v>
      </c>
      <c r="D528" s="37">
        <v>5000</v>
      </c>
      <c r="E528" s="38">
        <v>24.46</v>
      </c>
      <c r="F528" s="38">
        <v>24.86</v>
      </c>
      <c r="H528" s="22">
        <f t="shared" si="138"/>
        <v>-1999.999999999993</v>
      </c>
      <c r="I528" s="22">
        <f t="shared" si="139"/>
        <v>0</v>
      </c>
      <c r="J528" s="22">
        <f t="shared" si="140"/>
        <v>-1999.999999999993</v>
      </c>
    </row>
    <row r="529" spans="1:10">
      <c r="A529" s="15">
        <v>45372</v>
      </c>
      <c r="B529" s="37" t="s">
        <v>36</v>
      </c>
      <c r="C529" s="37" t="s">
        <v>17</v>
      </c>
      <c r="D529" s="37">
        <v>100</v>
      </c>
      <c r="E529" s="38">
        <v>2200</v>
      </c>
      <c r="F529" s="38">
        <v>2210</v>
      </c>
      <c r="H529" s="22">
        <f t="shared" si="138"/>
        <v>1000</v>
      </c>
      <c r="I529" s="22">
        <f t="shared" si="139"/>
        <v>0</v>
      </c>
      <c r="J529" s="22">
        <f t="shared" si="140"/>
        <v>1000</v>
      </c>
    </row>
    <row r="530" spans="1:10">
      <c r="A530" s="15">
        <v>45372</v>
      </c>
      <c r="B530" s="37" t="s">
        <v>39</v>
      </c>
      <c r="C530" s="37" t="s">
        <v>17</v>
      </c>
      <c r="D530" s="37">
        <v>1</v>
      </c>
      <c r="E530" s="38">
        <v>39650</v>
      </c>
      <c r="F530" s="38">
        <v>39800</v>
      </c>
      <c r="G530" s="37">
        <v>39890</v>
      </c>
      <c r="H530" s="22">
        <f t="shared" si="138"/>
        <v>150</v>
      </c>
      <c r="I530" s="22">
        <f t="shared" si="139"/>
        <v>90</v>
      </c>
      <c r="J530" s="22">
        <f t="shared" si="140"/>
        <v>240</v>
      </c>
    </row>
    <row r="531" spans="1:10">
      <c r="A531" s="15">
        <v>45371</v>
      </c>
      <c r="B531" s="37" t="s">
        <v>36</v>
      </c>
      <c r="C531" s="37" t="s">
        <v>14</v>
      </c>
      <c r="D531" s="37">
        <v>100</v>
      </c>
      <c r="E531" s="38">
        <v>2159</v>
      </c>
      <c r="F531" s="38">
        <v>2150</v>
      </c>
      <c r="H531" s="22">
        <f t="shared" si="138"/>
        <v>900</v>
      </c>
      <c r="I531" s="22">
        <f t="shared" si="139"/>
        <v>0</v>
      </c>
      <c r="J531" s="22">
        <f t="shared" si="140"/>
        <v>900</v>
      </c>
    </row>
    <row r="532" spans="1:10">
      <c r="A532" s="15">
        <v>45370</v>
      </c>
      <c r="B532" s="37" t="s">
        <v>36</v>
      </c>
      <c r="C532" s="37" t="s">
        <v>14</v>
      </c>
      <c r="D532" s="37">
        <v>100</v>
      </c>
      <c r="E532" s="38">
        <v>2159</v>
      </c>
      <c r="F532" s="38">
        <v>2149</v>
      </c>
      <c r="H532" s="22">
        <f t="shared" si="138"/>
        <v>1000</v>
      </c>
      <c r="I532" s="22">
        <f t="shared" si="139"/>
        <v>0</v>
      </c>
      <c r="J532" s="22">
        <f t="shared" si="140"/>
        <v>1000</v>
      </c>
    </row>
    <row r="533" spans="1:10">
      <c r="A533" s="15">
        <v>45370</v>
      </c>
      <c r="B533" s="37" t="s">
        <v>39</v>
      </c>
      <c r="C533" s="37" t="s">
        <v>17</v>
      </c>
      <c r="D533" s="37">
        <v>1</v>
      </c>
      <c r="E533" s="38">
        <v>38700</v>
      </c>
      <c r="F533" s="38">
        <v>38900</v>
      </c>
      <c r="G533" s="37">
        <v>39100</v>
      </c>
      <c r="H533" s="22">
        <f t="shared" si="138"/>
        <v>200</v>
      </c>
      <c r="I533" s="22">
        <f t="shared" si="139"/>
        <v>200</v>
      </c>
      <c r="J533" s="22">
        <f t="shared" si="140"/>
        <v>400</v>
      </c>
    </row>
    <row r="534" spans="1:10">
      <c r="A534" s="15">
        <v>45370</v>
      </c>
      <c r="B534" s="37" t="s">
        <v>40</v>
      </c>
      <c r="C534" s="37" t="s">
        <v>17</v>
      </c>
      <c r="D534" s="37">
        <v>1</v>
      </c>
      <c r="E534" s="38">
        <v>18205</v>
      </c>
      <c r="F534" s="38">
        <v>18295</v>
      </c>
      <c r="H534" s="22">
        <f t="shared" si="138"/>
        <v>90</v>
      </c>
      <c r="I534" s="22">
        <f t="shared" si="139"/>
        <v>0</v>
      </c>
      <c r="J534" s="22">
        <f t="shared" si="140"/>
        <v>90</v>
      </c>
    </row>
    <row r="535" spans="1:10">
      <c r="A535" s="15">
        <v>45370</v>
      </c>
      <c r="B535" s="37" t="s">
        <v>36</v>
      </c>
      <c r="C535" s="37" t="s">
        <v>14</v>
      </c>
      <c r="D535" s="37">
        <v>100</v>
      </c>
      <c r="E535" s="38">
        <v>2157</v>
      </c>
      <c r="F535" s="38">
        <v>2149</v>
      </c>
      <c r="H535" s="22">
        <f t="shared" si="138"/>
        <v>800</v>
      </c>
      <c r="I535" s="22">
        <f t="shared" si="139"/>
        <v>0</v>
      </c>
      <c r="J535" s="22">
        <f t="shared" si="140"/>
        <v>800</v>
      </c>
    </row>
    <row r="536" spans="1:10">
      <c r="A536" s="15">
        <v>45369</v>
      </c>
      <c r="B536" s="37" t="s">
        <v>39</v>
      </c>
      <c r="C536" s="37" t="s">
        <v>17</v>
      </c>
      <c r="D536" s="37">
        <v>1</v>
      </c>
      <c r="E536" s="38">
        <v>38700</v>
      </c>
      <c r="F536" s="38">
        <v>38899</v>
      </c>
      <c r="H536" s="22">
        <f t="shared" si="138"/>
        <v>199</v>
      </c>
      <c r="I536" s="22">
        <f t="shared" si="139"/>
        <v>0</v>
      </c>
      <c r="J536" s="22">
        <f t="shared" si="140"/>
        <v>199</v>
      </c>
    </row>
    <row r="537" spans="1:10">
      <c r="A537" s="15">
        <v>45369</v>
      </c>
      <c r="B537" s="37" t="s">
        <v>36</v>
      </c>
      <c r="C537" s="37" t="s">
        <v>14</v>
      </c>
      <c r="D537" s="37">
        <v>100</v>
      </c>
      <c r="E537" s="38">
        <v>2154</v>
      </c>
      <c r="F537" s="38">
        <v>2160</v>
      </c>
      <c r="H537" s="22">
        <f t="shared" si="138"/>
        <v>-600</v>
      </c>
      <c r="I537" s="22">
        <f t="shared" si="139"/>
        <v>0</v>
      </c>
      <c r="J537" s="22">
        <f t="shared" si="140"/>
        <v>-600</v>
      </c>
    </row>
    <row r="538" spans="1:10">
      <c r="A538" s="15">
        <v>45366</v>
      </c>
      <c r="B538" s="37" t="s">
        <v>37</v>
      </c>
      <c r="C538" s="37" t="s">
        <v>14</v>
      </c>
      <c r="D538" s="37">
        <v>5000</v>
      </c>
      <c r="E538" s="38">
        <v>25.18</v>
      </c>
      <c r="F538" s="38">
        <v>24.74</v>
      </c>
      <c r="H538" s="22">
        <f t="shared" si="138"/>
        <v>2200.0000000000064</v>
      </c>
      <c r="I538" s="22">
        <f t="shared" si="139"/>
        <v>0</v>
      </c>
      <c r="J538" s="22">
        <f t="shared" si="140"/>
        <v>2200.0000000000064</v>
      </c>
    </row>
    <row r="539" spans="1:10">
      <c r="A539" s="15">
        <v>45366</v>
      </c>
      <c r="B539" s="37" t="s">
        <v>36</v>
      </c>
      <c r="C539" s="37" t="s">
        <v>14</v>
      </c>
      <c r="D539" s="37">
        <v>100</v>
      </c>
      <c r="E539" s="38">
        <v>2173</v>
      </c>
      <c r="F539" s="38">
        <v>2165</v>
      </c>
      <c r="G539" s="37">
        <v>2155</v>
      </c>
      <c r="H539" s="22">
        <f t="shared" si="138"/>
        <v>800</v>
      </c>
      <c r="I539" s="22">
        <f t="shared" si="139"/>
        <v>1000</v>
      </c>
      <c r="J539" s="22">
        <f t="shared" si="140"/>
        <v>1800</v>
      </c>
    </row>
    <row r="540" spans="1:10">
      <c r="A540" s="15">
        <v>45366</v>
      </c>
      <c r="B540" s="37" t="s">
        <v>39</v>
      </c>
      <c r="C540" s="37" t="s">
        <v>17</v>
      </c>
      <c r="D540" s="37">
        <v>1</v>
      </c>
      <c r="E540" s="38">
        <v>38880</v>
      </c>
      <c r="F540" s="38">
        <v>38990</v>
      </c>
      <c r="H540" s="22">
        <f t="shared" si="138"/>
        <v>110</v>
      </c>
      <c r="I540" s="22">
        <f t="shared" si="139"/>
        <v>0</v>
      </c>
      <c r="J540" s="22">
        <f t="shared" si="140"/>
        <v>110</v>
      </c>
    </row>
    <row r="541" spans="1:10">
      <c r="A541" s="15">
        <v>45365</v>
      </c>
      <c r="B541" s="37" t="s">
        <v>37</v>
      </c>
      <c r="C541" s="37" t="s">
        <v>14</v>
      </c>
      <c r="D541" s="37">
        <v>5000</v>
      </c>
      <c r="E541" s="38">
        <v>24.86</v>
      </c>
      <c r="F541" s="38">
        <v>25.3</v>
      </c>
      <c r="H541" s="22">
        <f t="shared" ref="H541:H549" si="141">(IF(C541="SHORT",E541-F541,IF(C541="LONG",F541-E541)))*D541</f>
        <v>-2200.0000000000064</v>
      </c>
      <c r="I541" s="22">
        <f t="shared" ref="I541:I549" si="142">(IF(C541="SHORT",IF(G541="",0,F541-G541),IF(C541="LONG",IF(G541="",0,G541-F541))))*D541</f>
        <v>0</v>
      </c>
      <c r="J541" s="22">
        <f t="shared" ref="J541:J549" si="143">H541+I541+L541</f>
        <v>-2200.0000000000064</v>
      </c>
    </row>
    <row r="542" spans="1:10">
      <c r="A542" s="15">
        <v>45365</v>
      </c>
      <c r="B542" s="37" t="s">
        <v>36</v>
      </c>
      <c r="C542" s="37" t="s">
        <v>14</v>
      </c>
      <c r="D542" s="37">
        <v>100</v>
      </c>
      <c r="E542" s="38">
        <v>2172</v>
      </c>
      <c r="F542" s="38">
        <v>2164</v>
      </c>
      <c r="G542" s="37">
        <v>2154</v>
      </c>
      <c r="H542" s="22">
        <f t="shared" si="141"/>
        <v>800</v>
      </c>
      <c r="I542" s="22">
        <f t="shared" si="142"/>
        <v>1000</v>
      </c>
      <c r="J542" s="22">
        <f t="shared" si="143"/>
        <v>1800</v>
      </c>
    </row>
    <row r="543" spans="1:10">
      <c r="A543" s="15">
        <v>45364</v>
      </c>
      <c r="B543" s="37" t="s">
        <v>40</v>
      </c>
      <c r="C543" s="37" t="s">
        <v>17</v>
      </c>
      <c r="D543" s="37">
        <v>1</v>
      </c>
      <c r="E543" s="38">
        <v>18265</v>
      </c>
      <c r="F543" s="38">
        <v>18330</v>
      </c>
      <c r="H543" s="22">
        <f t="shared" si="141"/>
        <v>65</v>
      </c>
      <c r="I543" s="22">
        <f t="shared" si="142"/>
        <v>0</v>
      </c>
      <c r="J543" s="22">
        <f t="shared" si="143"/>
        <v>65</v>
      </c>
    </row>
    <row r="544" spans="1:10">
      <c r="A544" s="15">
        <v>45364</v>
      </c>
      <c r="B544" s="37" t="s">
        <v>36</v>
      </c>
      <c r="C544" s="37" t="s">
        <v>14</v>
      </c>
      <c r="D544" s="37">
        <v>100</v>
      </c>
      <c r="E544" s="38">
        <v>2162</v>
      </c>
      <c r="F544" s="38">
        <v>2172</v>
      </c>
      <c r="H544" s="22">
        <f t="shared" si="141"/>
        <v>-1000</v>
      </c>
      <c r="I544" s="22">
        <f t="shared" si="142"/>
        <v>0</v>
      </c>
      <c r="J544" s="22">
        <f t="shared" si="143"/>
        <v>-1000</v>
      </c>
    </row>
    <row r="545" spans="1:10">
      <c r="A545" s="15">
        <v>45363</v>
      </c>
      <c r="B545" s="37" t="s">
        <v>36</v>
      </c>
      <c r="C545" s="37" t="s">
        <v>14</v>
      </c>
      <c r="D545" s="37">
        <v>100</v>
      </c>
      <c r="E545" s="38">
        <v>2179</v>
      </c>
      <c r="F545" s="38">
        <v>2170</v>
      </c>
      <c r="G545" s="37">
        <v>2160</v>
      </c>
      <c r="H545" s="22">
        <f t="shared" si="141"/>
        <v>900</v>
      </c>
      <c r="I545" s="22">
        <f t="shared" si="142"/>
        <v>1000</v>
      </c>
      <c r="J545" s="22">
        <f t="shared" si="143"/>
        <v>1900</v>
      </c>
    </row>
    <row r="546" spans="1:10">
      <c r="A546" s="15">
        <v>45362</v>
      </c>
      <c r="B546" s="37" t="s">
        <v>36</v>
      </c>
      <c r="C546" s="37" t="s">
        <v>17</v>
      </c>
      <c r="D546" s="37">
        <v>100</v>
      </c>
      <c r="E546" s="38">
        <v>2175</v>
      </c>
      <c r="F546" s="38">
        <v>2185</v>
      </c>
      <c r="H546" s="22">
        <f t="shared" si="141"/>
        <v>1000</v>
      </c>
      <c r="I546" s="22">
        <f t="shared" si="142"/>
        <v>0</v>
      </c>
      <c r="J546" s="22">
        <f t="shared" si="143"/>
        <v>1000</v>
      </c>
    </row>
    <row r="547" spans="1:10">
      <c r="A547" s="15">
        <v>45362</v>
      </c>
      <c r="B547" s="37" t="s">
        <v>39</v>
      </c>
      <c r="C547" s="37" t="s">
        <v>17</v>
      </c>
      <c r="D547" s="37">
        <v>1</v>
      </c>
      <c r="E547" s="38">
        <v>38650</v>
      </c>
      <c r="F547" s="38">
        <v>38830</v>
      </c>
      <c r="H547" s="22">
        <f t="shared" si="141"/>
        <v>180</v>
      </c>
      <c r="I547" s="22">
        <f t="shared" si="142"/>
        <v>0</v>
      </c>
      <c r="J547" s="22">
        <f t="shared" si="143"/>
        <v>180</v>
      </c>
    </row>
    <row r="548" spans="1:10">
      <c r="A548" s="15">
        <v>45359</v>
      </c>
      <c r="B548" s="37" t="s">
        <v>39</v>
      </c>
      <c r="C548" s="37" t="s">
        <v>17</v>
      </c>
      <c r="D548" s="37">
        <v>1</v>
      </c>
      <c r="E548" s="38">
        <v>38640</v>
      </c>
      <c r="F548" s="38">
        <v>38740</v>
      </c>
      <c r="G548" s="37">
        <v>38940</v>
      </c>
      <c r="H548" s="22">
        <f t="shared" si="141"/>
        <v>100</v>
      </c>
      <c r="I548" s="22">
        <f t="shared" si="142"/>
        <v>200</v>
      </c>
      <c r="J548" s="22">
        <f t="shared" si="143"/>
        <v>300</v>
      </c>
    </row>
    <row r="549" spans="1:10">
      <c r="A549" s="15">
        <v>45359</v>
      </c>
      <c r="B549" s="37" t="s">
        <v>36</v>
      </c>
      <c r="C549" s="37" t="s">
        <v>17</v>
      </c>
      <c r="D549" s="37">
        <v>100</v>
      </c>
      <c r="E549" s="38">
        <v>2167</v>
      </c>
      <c r="F549" s="38">
        <v>2165</v>
      </c>
      <c r="H549" s="22">
        <f t="shared" si="141"/>
        <v>-200</v>
      </c>
      <c r="I549" s="22">
        <f t="shared" si="142"/>
        <v>0</v>
      </c>
      <c r="J549" s="22">
        <f t="shared" si="143"/>
        <v>-200</v>
      </c>
    </row>
    <row r="550" spans="1:10">
      <c r="A550" s="15">
        <v>45358</v>
      </c>
      <c r="B550" s="37" t="s">
        <v>36</v>
      </c>
      <c r="C550" s="37" t="s">
        <v>17</v>
      </c>
      <c r="D550" s="37">
        <v>100</v>
      </c>
      <c r="E550" s="38">
        <v>2154</v>
      </c>
      <c r="F550" s="38">
        <v>2164</v>
      </c>
      <c r="G550" s="37"/>
      <c r="H550" s="22">
        <f t="shared" ref="H550:H563" si="144">(IF(C550="SHORT",E550-F550,IF(C550="LONG",F550-E550)))*D550</f>
        <v>1000</v>
      </c>
      <c r="I550" s="22">
        <f t="shared" ref="I550:I563" si="145">(IF(C550="SHORT",IF(G550="",0,F550-G550),IF(C550="LONG",IF(G550="",0,G550-F550))))*D550</f>
        <v>0</v>
      </c>
      <c r="J550" s="22">
        <f t="shared" ref="J550:J563" si="146">H550+I550+L550</f>
        <v>1000</v>
      </c>
    </row>
    <row r="551" spans="1:10">
      <c r="A551" s="15">
        <v>45358</v>
      </c>
      <c r="B551" s="37" t="s">
        <v>37</v>
      </c>
      <c r="C551" s="37" t="s">
        <v>17</v>
      </c>
      <c r="D551" s="37">
        <v>5000</v>
      </c>
      <c r="E551" s="38">
        <v>24.02</v>
      </c>
      <c r="F551" s="38">
        <v>24.22</v>
      </c>
      <c r="G551" s="37">
        <v>24.5</v>
      </c>
      <c r="H551" s="22">
        <f t="shared" si="144"/>
        <v>999.99999999999648</v>
      </c>
      <c r="I551" s="22">
        <f t="shared" si="145"/>
        <v>1400.0000000000057</v>
      </c>
      <c r="J551" s="22">
        <f t="shared" si="146"/>
        <v>2400.0000000000023</v>
      </c>
    </row>
    <row r="552" spans="1:10">
      <c r="A552" s="15">
        <v>45358</v>
      </c>
      <c r="B552" s="37" t="s">
        <v>39</v>
      </c>
      <c r="C552" s="37" t="s">
        <v>17</v>
      </c>
      <c r="D552" s="37">
        <v>1</v>
      </c>
      <c r="E552" s="38">
        <v>38630</v>
      </c>
      <c r="F552" s="38">
        <v>38910</v>
      </c>
      <c r="G552" s="37"/>
      <c r="H552" s="22">
        <f t="shared" si="144"/>
        <v>280</v>
      </c>
      <c r="I552" s="22">
        <f t="shared" si="145"/>
        <v>0</v>
      </c>
      <c r="J552" s="22">
        <f t="shared" si="146"/>
        <v>280</v>
      </c>
    </row>
    <row r="553" spans="1:10">
      <c r="A553" s="15">
        <v>45357</v>
      </c>
      <c r="B553" s="37" t="s">
        <v>39</v>
      </c>
      <c r="C553" s="37" t="s">
        <v>17</v>
      </c>
      <c r="D553" s="37">
        <v>1</v>
      </c>
      <c r="E553" s="38">
        <v>38630</v>
      </c>
      <c r="F553" s="38">
        <v>38860</v>
      </c>
      <c r="G553" s="37"/>
      <c r="H553" s="22">
        <f t="shared" si="144"/>
        <v>230</v>
      </c>
      <c r="I553" s="22">
        <f t="shared" si="145"/>
        <v>0</v>
      </c>
      <c r="J553" s="22">
        <f t="shared" si="146"/>
        <v>230</v>
      </c>
    </row>
    <row r="554" spans="1:10">
      <c r="A554" s="15">
        <v>45357</v>
      </c>
      <c r="B554" s="37" t="s">
        <v>37</v>
      </c>
      <c r="C554" s="37" t="s">
        <v>17</v>
      </c>
      <c r="D554" s="37">
        <v>5000</v>
      </c>
      <c r="E554" s="38">
        <v>23.63</v>
      </c>
      <c r="F554" s="38">
        <v>23.83</v>
      </c>
      <c r="G554" s="37">
        <v>24.13</v>
      </c>
      <c r="H554" s="22">
        <f t="shared" si="144"/>
        <v>999.99999999999648</v>
      </c>
      <c r="I554" s="22">
        <f t="shared" si="145"/>
        <v>1500.0000000000036</v>
      </c>
      <c r="J554" s="22">
        <f t="shared" si="146"/>
        <v>2500</v>
      </c>
    </row>
    <row r="555" spans="1:10">
      <c r="A555" s="15">
        <v>45357</v>
      </c>
      <c r="B555" s="37" t="s">
        <v>36</v>
      </c>
      <c r="C555" s="37" t="s">
        <v>17</v>
      </c>
      <c r="D555" s="37">
        <v>100</v>
      </c>
      <c r="E555" s="38">
        <v>2125</v>
      </c>
      <c r="F555" s="38">
        <v>2134</v>
      </c>
      <c r="G555" s="37">
        <v>2144</v>
      </c>
      <c r="H555" s="22">
        <f t="shared" si="144"/>
        <v>900</v>
      </c>
      <c r="I555" s="22">
        <f t="shared" si="145"/>
        <v>1000</v>
      </c>
      <c r="J555" s="22">
        <f t="shared" si="146"/>
        <v>1900</v>
      </c>
    </row>
    <row r="556" spans="1:10">
      <c r="A556" s="15">
        <v>45356</v>
      </c>
      <c r="B556" s="37" t="s">
        <v>36</v>
      </c>
      <c r="C556" s="37" t="s">
        <v>17</v>
      </c>
      <c r="D556" s="37">
        <v>100</v>
      </c>
      <c r="E556" s="38">
        <v>2123</v>
      </c>
      <c r="F556" s="38">
        <v>2130</v>
      </c>
      <c r="G556" s="37">
        <v>2140</v>
      </c>
      <c r="H556" s="22">
        <f t="shared" si="144"/>
        <v>700</v>
      </c>
      <c r="I556" s="22">
        <f t="shared" si="145"/>
        <v>1000</v>
      </c>
      <c r="J556" s="22">
        <f t="shared" si="146"/>
        <v>1700</v>
      </c>
    </row>
    <row r="557" spans="1:10">
      <c r="A557" s="15">
        <v>45356</v>
      </c>
      <c r="B557" s="37" t="s">
        <v>40</v>
      </c>
      <c r="C557" s="37" t="s">
        <v>17</v>
      </c>
      <c r="D557" s="37">
        <v>1</v>
      </c>
      <c r="E557" s="38">
        <v>17680</v>
      </c>
      <c r="F557" s="38">
        <v>17770</v>
      </c>
      <c r="G557" s="37"/>
      <c r="H557" s="22">
        <f t="shared" si="144"/>
        <v>90</v>
      </c>
      <c r="I557" s="22">
        <f t="shared" si="145"/>
        <v>0</v>
      </c>
      <c r="J557" s="22">
        <f t="shared" si="146"/>
        <v>90</v>
      </c>
    </row>
    <row r="558" spans="1:10">
      <c r="A558" s="15">
        <v>45356</v>
      </c>
      <c r="B558" s="37" t="s">
        <v>37</v>
      </c>
      <c r="C558" s="37" t="s">
        <v>17</v>
      </c>
      <c r="D558" s="37">
        <v>5000</v>
      </c>
      <c r="E558" s="38">
        <v>23.87</v>
      </c>
      <c r="F558" s="38">
        <v>24.07</v>
      </c>
      <c r="G558" s="37">
        <v>24.23</v>
      </c>
      <c r="H558" s="22">
        <f t="shared" si="144"/>
        <v>999.99999999999648</v>
      </c>
      <c r="I558" s="22">
        <f t="shared" si="145"/>
        <v>800.00000000000068</v>
      </c>
      <c r="J558" s="22">
        <f t="shared" si="146"/>
        <v>1799.9999999999973</v>
      </c>
    </row>
    <row r="559" spans="1:10">
      <c r="A559" s="15">
        <v>45356</v>
      </c>
      <c r="B559" s="37" t="s">
        <v>39</v>
      </c>
      <c r="C559" s="37" t="s">
        <v>17</v>
      </c>
      <c r="D559" s="37">
        <v>1</v>
      </c>
      <c r="E559" s="38">
        <v>38900</v>
      </c>
      <c r="F559" s="38">
        <v>38720</v>
      </c>
      <c r="G559" s="37"/>
      <c r="H559" s="22">
        <f t="shared" si="144"/>
        <v>-180</v>
      </c>
      <c r="I559" s="22">
        <f t="shared" si="145"/>
        <v>0</v>
      </c>
      <c r="J559" s="22">
        <f t="shared" si="146"/>
        <v>-180</v>
      </c>
    </row>
    <row r="560" spans="1:10">
      <c r="A560" s="15">
        <v>45355</v>
      </c>
      <c r="B560" s="37" t="s">
        <v>37</v>
      </c>
      <c r="C560" s="37" t="s">
        <v>14</v>
      </c>
      <c r="D560" s="37">
        <v>5000</v>
      </c>
      <c r="E560" s="38">
        <v>23.12</v>
      </c>
      <c r="F560" s="38">
        <v>23.49</v>
      </c>
      <c r="G560" s="37"/>
      <c r="H560" s="22">
        <f t="shared" si="144"/>
        <v>-1849.9999999999873</v>
      </c>
      <c r="I560" s="22">
        <f t="shared" si="145"/>
        <v>0</v>
      </c>
      <c r="J560" s="22">
        <f t="shared" si="146"/>
        <v>-1849.9999999999873</v>
      </c>
    </row>
    <row r="561" spans="1:10">
      <c r="A561" s="15">
        <v>45355</v>
      </c>
      <c r="B561" s="37" t="s">
        <v>36</v>
      </c>
      <c r="C561" s="37" t="s">
        <v>14</v>
      </c>
      <c r="D561" s="37">
        <v>100</v>
      </c>
      <c r="E561" s="38">
        <v>2088</v>
      </c>
      <c r="F561" s="38">
        <v>2098</v>
      </c>
      <c r="G561" s="37"/>
      <c r="H561" s="22">
        <f t="shared" si="144"/>
        <v>-1000</v>
      </c>
      <c r="I561" s="22">
        <f t="shared" si="145"/>
        <v>0</v>
      </c>
      <c r="J561" s="22">
        <f t="shared" si="146"/>
        <v>-1000</v>
      </c>
    </row>
    <row r="562" spans="1:10">
      <c r="A562" s="15">
        <v>45355</v>
      </c>
      <c r="B562" s="37" t="s">
        <v>39</v>
      </c>
      <c r="C562" s="37" t="s">
        <v>14</v>
      </c>
      <c r="D562" s="37">
        <v>1</v>
      </c>
      <c r="E562" s="38">
        <v>39040</v>
      </c>
      <c r="F562" s="38">
        <v>38860</v>
      </c>
      <c r="G562" s="37"/>
      <c r="H562" s="22">
        <f t="shared" si="144"/>
        <v>180</v>
      </c>
      <c r="I562" s="22">
        <f t="shared" si="145"/>
        <v>0</v>
      </c>
      <c r="J562" s="22">
        <f t="shared" si="146"/>
        <v>180</v>
      </c>
    </row>
    <row r="563" spans="1:10">
      <c r="A563" s="15">
        <v>45352</v>
      </c>
      <c r="B563" s="37" t="s">
        <v>40</v>
      </c>
      <c r="C563" s="37" t="s">
        <v>17</v>
      </c>
      <c r="D563" s="37">
        <v>1</v>
      </c>
      <c r="E563" s="38">
        <v>17780</v>
      </c>
      <c r="F563" s="38">
        <v>17630</v>
      </c>
      <c r="G563" s="37"/>
      <c r="H563" s="22">
        <f t="shared" si="144"/>
        <v>-150</v>
      </c>
      <c r="I563" s="22">
        <f t="shared" si="145"/>
        <v>0</v>
      </c>
      <c r="J563" s="22">
        <f t="shared" si="146"/>
        <v>-150</v>
      </c>
    </row>
    <row r="564" spans="1:10">
      <c r="A564" s="15">
        <v>45352</v>
      </c>
      <c r="B564" s="37" t="s">
        <v>39</v>
      </c>
      <c r="C564" s="37" t="s">
        <v>14</v>
      </c>
      <c r="D564" s="37">
        <v>1</v>
      </c>
      <c r="E564" s="38">
        <v>39030</v>
      </c>
      <c r="F564" s="38">
        <v>38850</v>
      </c>
      <c r="G564" s="37"/>
      <c r="H564" s="22">
        <f t="shared" ref="H564:H575" si="147">(IF(C564="SHORT",E564-F564,IF(C564="LONG",F564-E564)))*D564</f>
        <v>180</v>
      </c>
      <c r="I564" s="22">
        <f t="shared" ref="I564:I575" si="148">(IF(C564="SHORT",IF(G564="",0,F564-G564),IF(C564="LONG",IF(G564="",0,G564-F564))))*D564</f>
        <v>0</v>
      </c>
      <c r="J564" s="22">
        <f t="shared" ref="J564:J575" si="149">H564+I564+L564</f>
        <v>180</v>
      </c>
    </row>
    <row r="565" spans="1:10">
      <c r="A565" s="15">
        <v>45352</v>
      </c>
      <c r="B565" s="37" t="s">
        <v>37</v>
      </c>
      <c r="C565" s="37" t="s">
        <v>14</v>
      </c>
      <c r="D565" s="37">
        <v>5000</v>
      </c>
      <c r="E565" s="38">
        <v>22.76</v>
      </c>
      <c r="F565" s="38">
        <v>22.51</v>
      </c>
      <c r="G565" s="37"/>
      <c r="H565" s="22">
        <f t="shared" si="147"/>
        <v>1250</v>
      </c>
      <c r="I565" s="22">
        <f t="shared" si="148"/>
        <v>0</v>
      </c>
      <c r="J565" s="22">
        <f t="shared" si="149"/>
        <v>1250</v>
      </c>
    </row>
    <row r="566" spans="1:10">
      <c r="A566" s="15">
        <v>45352</v>
      </c>
      <c r="B566" s="37" t="s">
        <v>36</v>
      </c>
      <c r="C566" s="37" t="s">
        <v>14</v>
      </c>
      <c r="D566" s="37">
        <v>100</v>
      </c>
      <c r="E566" s="38">
        <v>2048</v>
      </c>
      <c r="F566" s="38">
        <v>2039.7</v>
      </c>
      <c r="G566" s="37"/>
      <c r="H566" s="22">
        <f t="shared" si="147"/>
        <v>829.99999999999545</v>
      </c>
      <c r="I566" s="22">
        <f t="shared" si="148"/>
        <v>0</v>
      </c>
      <c r="J566" s="22">
        <f t="shared" si="149"/>
        <v>829.99999999999545</v>
      </c>
    </row>
    <row r="567" spans="1:10">
      <c r="A567" s="15"/>
      <c r="B567" s="37"/>
      <c r="C567" s="37"/>
      <c r="D567" s="37"/>
      <c r="E567" s="38"/>
      <c r="F567" s="38"/>
      <c r="G567" s="37"/>
      <c r="H567" s="22"/>
      <c r="I567" s="22"/>
      <c r="J567" s="22"/>
    </row>
    <row r="568" spans="1:10">
      <c r="A568" s="15">
        <v>45351</v>
      </c>
      <c r="B568" s="37" t="s">
        <v>36</v>
      </c>
      <c r="C568" s="37" t="s">
        <v>17</v>
      </c>
      <c r="D568" s="37">
        <v>100</v>
      </c>
      <c r="E568" s="38">
        <v>2027</v>
      </c>
      <c r="F568" s="38">
        <v>2035</v>
      </c>
      <c r="G568" s="37">
        <v>2045</v>
      </c>
      <c r="H568" s="22">
        <f t="shared" si="147"/>
        <v>800</v>
      </c>
      <c r="I568" s="22">
        <f t="shared" si="148"/>
        <v>1000</v>
      </c>
      <c r="J568" s="22">
        <f t="shared" si="149"/>
        <v>1800</v>
      </c>
    </row>
    <row r="569" spans="1:10">
      <c r="A569" s="15">
        <v>45351</v>
      </c>
      <c r="B569" s="37" t="s">
        <v>39</v>
      </c>
      <c r="C569" s="37" t="s">
        <v>17</v>
      </c>
      <c r="D569" s="37">
        <v>1</v>
      </c>
      <c r="E569" s="38">
        <v>38820</v>
      </c>
      <c r="F569" s="38">
        <v>38970</v>
      </c>
      <c r="G569" s="37">
        <v>39075</v>
      </c>
      <c r="H569" s="22">
        <f t="shared" si="147"/>
        <v>150</v>
      </c>
      <c r="I569" s="22">
        <f t="shared" si="148"/>
        <v>105</v>
      </c>
      <c r="J569" s="22">
        <f t="shared" si="149"/>
        <v>255</v>
      </c>
    </row>
    <row r="570" spans="1:10">
      <c r="A570" s="15">
        <v>45351</v>
      </c>
      <c r="B570" s="37" t="s">
        <v>40</v>
      </c>
      <c r="C570" s="37" t="s">
        <v>17</v>
      </c>
      <c r="D570" s="37">
        <v>1</v>
      </c>
      <c r="E570" s="38">
        <v>17675</v>
      </c>
      <c r="F570" s="38">
        <v>17775</v>
      </c>
      <c r="G570" s="37"/>
      <c r="H570" s="22">
        <f t="shared" si="147"/>
        <v>100</v>
      </c>
      <c r="I570" s="22">
        <f t="shared" si="148"/>
        <v>0</v>
      </c>
      <c r="J570" s="22">
        <f t="shared" si="149"/>
        <v>100</v>
      </c>
    </row>
    <row r="571" spans="1:10">
      <c r="A571" s="15">
        <v>45350</v>
      </c>
      <c r="B571" s="37" t="s">
        <v>36</v>
      </c>
      <c r="C571" s="37" t="s">
        <v>17</v>
      </c>
      <c r="D571" s="37">
        <v>100</v>
      </c>
      <c r="E571" s="38">
        <v>2024</v>
      </c>
      <c r="F571" s="38">
        <v>2037</v>
      </c>
      <c r="G571" s="37"/>
      <c r="H571" s="22">
        <f t="shared" si="147"/>
        <v>1300</v>
      </c>
      <c r="I571" s="22">
        <f t="shared" si="148"/>
        <v>0</v>
      </c>
      <c r="J571" s="22">
        <f t="shared" si="149"/>
        <v>1300</v>
      </c>
    </row>
    <row r="572" spans="1:10">
      <c r="A572" s="15">
        <v>45350</v>
      </c>
      <c r="B572" s="37" t="s">
        <v>37</v>
      </c>
      <c r="C572" s="37" t="s">
        <v>17</v>
      </c>
      <c r="D572" s="37">
        <v>5000</v>
      </c>
      <c r="E572" s="38">
        <v>22.44</v>
      </c>
      <c r="F572" s="38">
        <v>22.78</v>
      </c>
      <c r="G572" s="37"/>
      <c r="H572" s="22">
        <f t="shared" si="147"/>
        <v>1699.9999999999993</v>
      </c>
      <c r="I572" s="22">
        <f t="shared" si="148"/>
        <v>0</v>
      </c>
      <c r="J572" s="22">
        <f t="shared" si="149"/>
        <v>1699.9999999999993</v>
      </c>
    </row>
    <row r="573" spans="1:10">
      <c r="A573" s="15">
        <v>45349</v>
      </c>
      <c r="B573" s="37" t="s">
        <v>40</v>
      </c>
      <c r="C573" s="37" t="s">
        <v>17</v>
      </c>
      <c r="D573" s="37">
        <v>1</v>
      </c>
      <c r="E573" s="38">
        <v>17550</v>
      </c>
      <c r="F573" s="38">
        <v>17650</v>
      </c>
      <c r="G573" s="37"/>
      <c r="H573" s="22">
        <f t="shared" si="147"/>
        <v>100</v>
      </c>
      <c r="I573" s="22">
        <f t="shared" si="148"/>
        <v>0</v>
      </c>
      <c r="J573" s="22">
        <f t="shared" si="149"/>
        <v>100</v>
      </c>
    </row>
    <row r="574" spans="1:10">
      <c r="A574" s="15">
        <v>45348</v>
      </c>
      <c r="B574" s="37" t="s">
        <v>37</v>
      </c>
      <c r="C574" s="37" t="s">
        <v>17</v>
      </c>
      <c r="D574" s="37">
        <v>5000</v>
      </c>
      <c r="E574" s="38">
        <v>22.5</v>
      </c>
      <c r="F574" s="38">
        <v>22.78</v>
      </c>
      <c r="G574" s="37"/>
      <c r="H574" s="22">
        <f t="shared" si="147"/>
        <v>1400.0000000000057</v>
      </c>
      <c r="I574" s="22">
        <f t="shared" si="148"/>
        <v>0</v>
      </c>
      <c r="J574" s="22">
        <f t="shared" si="149"/>
        <v>1400.0000000000057</v>
      </c>
    </row>
    <row r="575" spans="1:10">
      <c r="A575" s="15">
        <v>45348</v>
      </c>
      <c r="B575" s="37" t="s">
        <v>36</v>
      </c>
      <c r="C575" s="37" t="s">
        <v>17</v>
      </c>
      <c r="D575" s="37">
        <v>100</v>
      </c>
      <c r="E575" s="38">
        <v>2031</v>
      </c>
      <c r="F575" s="38">
        <v>2039</v>
      </c>
      <c r="G575" s="37"/>
      <c r="H575" s="22">
        <f t="shared" si="147"/>
        <v>800</v>
      </c>
      <c r="I575" s="22">
        <f t="shared" si="148"/>
        <v>0</v>
      </c>
      <c r="J575" s="22">
        <f t="shared" si="149"/>
        <v>800</v>
      </c>
    </row>
    <row r="576" spans="1:10">
      <c r="A576" s="15">
        <v>45345</v>
      </c>
      <c r="B576" s="37" t="s">
        <v>37</v>
      </c>
      <c r="C576" s="37" t="s">
        <v>17</v>
      </c>
      <c r="D576" s="37">
        <v>5000</v>
      </c>
      <c r="E576" s="38">
        <v>22.63</v>
      </c>
      <c r="F576" s="38">
        <v>22.83</v>
      </c>
      <c r="G576" s="37">
        <v>23</v>
      </c>
      <c r="H576" s="22">
        <f t="shared" ref="H576:H618" si="150">(IF(C576="SHORT",E576-F576,IF(C576="LONG",F576-E576)))*D576</f>
        <v>999.99999999999648</v>
      </c>
      <c r="I576" s="22">
        <f t="shared" ref="I576:I618" si="151">(IF(C576="SHORT",IF(G576="",0,F576-G576),IF(C576="LONG",IF(G576="",0,G576-F576))))*D576</f>
        <v>850.00000000000853</v>
      </c>
      <c r="J576" s="22">
        <f t="shared" ref="J576:J618" si="152">H576+I576+L576</f>
        <v>1850.000000000005</v>
      </c>
    </row>
    <row r="577" spans="1:10">
      <c r="A577" s="15">
        <v>45345</v>
      </c>
      <c r="B577" s="37" t="s">
        <v>36</v>
      </c>
      <c r="C577" s="37" t="s">
        <v>17</v>
      </c>
      <c r="D577" s="37">
        <v>100</v>
      </c>
      <c r="E577" s="38">
        <v>2019</v>
      </c>
      <c r="F577" s="38">
        <v>2027</v>
      </c>
      <c r="G577" s="37">
        <v>2037</v>
      </c>
      <c r="H577" s="22">
        <f t="shared" si="150"/>
        <v>800</v>
      </c>
      <c r="I577" s="22">
        <f t="shared" si="151"/>
        <v>1000</v>
      </c>
      <c r="J577" s="22">
        <f t="shared" si="152"/>
        <v>1800</v>
      </c>
    </row>
    <row r="578" spans="1:10">
      <c r="A578" s="15">
        <v>45344</v>
      </c>
      <c r="B578" s="37" t="s">
        <v>39</v>
      </c>
      <c r="C578" s="37" t="s">
        <v>14</v>
      </c>
      <c r="D578" s="37">
        <v>1</v>
      </c>
      <c r="E578" s="38">
        <v>38720</v>
      </c>
      <c r="F578" s="38">
        <v>38870</v>
      </c>
      <c r="G578" s="37"/>
      <c r="H578" s="22">
        <f t="shared" si="150"/>
        <v>-150</v>
      </c>
      <c r="I578" s="22">
        <f t="shared" si="151"/>
        <v>0</v>
      </c>
      <c r="J578" s="22">
        <f t="shared" si="152"/>
        <v>-150</v>
      </c>
    </row>
    <row r="579" spans="1:10">
      <c r="A579" s="15">
        <v>45344</v>
      </c>
      <c r="B579" s="37" t="s">
        <v>36</v>
      </c>
      <c r="C579" s="37" t="s">
        <v>14</v>
      </c>
      <c r="D579" s="37">
        <v>100</v>
      </c>
      <c r="E579" s="38">
        <v>2034</v>
      </c>
      <c r="F579" s="38">
        <v>2027</v>
      </c>
      <c r="G579" s="37">
        <v>2020</v>
      </c>
      <c r="H579" s="22">
        <f t="shared" si="150"/>
        <v>700</v>
      </c>
      <c r="I579" s="22">
        <f t="shared" si="151"/>
        <v>700</v>
      </c>
      <c r="J579" s="22">
        <f t="shared" si="152"/>
        <v>1400</v>
      </c>
    </row>
    <row r="580" spans="1:10">
      <c r="A580" s="15">
        <v>45344</v>
      </c>
      <c r="B580" s="37" t="s">
        <v>37</v>
      </c>
      <c r="C580" s="37" t="s">
        <v>17</v>
      </c>
      <c r="D580" s="37">
        <v>5000</v>
      </c>
      <c r="E580" s="38">
        <v>22.98</v>
      </c>
      <c r="F580" s="38">
        <v>23.18</v>
      </c>
      <c r="G580" s="37"/>
      <c r="H580" s="22">
        <f t="shared" si="150"/>
        <v>999.99999999999648</v>
      </c>
      <c r="I580" s="22">
        <f t="shared" si="151"/>
        <v>0</v>
      </c>
      <c r="J580" s="22">
        <f t="shared" si="152"/>
        <v>999.99999999999648</v>
      </c>
    </row>
    <row r="581" spans="1:10">
      <c r="A581" s="15">
        <v>45343</v>
      </c>
      <c r="B581" s="37" t="s">
        <v>36</v>
      </c>
      <c r="C581" s="37" t="s">
        <v>17</v>
      </c>
      <c r="D581" s="37">
        <v>100</v>
      </c>
      <c r="E581" s="38">
        <v>2026</v>
      </c>
      <c r="F581" s="38">
        <v>2034</v>
      </c>
      <c r="G581" s="37"/>
      <c r="H581" s="22">
        <f t="shared" si="150"/>
        <v>800</v>
      </c>
      <c r="I581" s="22">
        <f t="shared" si="151"/>
        <v>0</v>
      </c>
      <c r="J581" s="22">
        <f t="shared" si="152"/>
        <v>800</v>
      </c>
    </row>
    <row r="582" spans="1:10">
      <c r="A582" s="15">
        <v>45342</v>
      </c>
      <c r="B582" s="37" t="s">
        <v>37</v>
      </c>
      <c r="C582" s="37" t="s">
        <v>17</v>
      </c>
      <c r="D582" s="37">
        <v>5000</v>
      </c>
      <c r="E582" s="38">
        <v>23.05</v>
      </c>
      <c r="F582" s="38">
        <v>23.2</v>
      </c>
      <c r="G582" s="37"/>
      <c r="H582" s="22">
        <f t="shared" si="150"/>
        <v>749.99999999999295</v>
      </c>
      <c r="I582" s="22">
        <f t="shared" si="151"/>
        <v>0</v>
      </c>
      <c r="J582" s="22">
        <f t="shared" si="152"/>
        <v>749.99999999999295</v>
      </c>
    </row>
    <row r="583" spans="1:10">
      <c r="A583" s="15">
        <v>45342</v>
      </c>
      <c r="B583" s="37" t="s">
        <v>36</v>
      </c>
      <c r="C583" s="37" t="s">
        <v>17</v>
      </c>
      <c r="D583" s="37">
        <v>100</v>
      </c>
      <c r="E583" s="38">
        <v>2024</v>
      </c>
      <c r="F583" s="38">
        <v>2032</v>
      </c>
      <c r="G583" s="37"/>
      <c r="H583" s="22">
        <f t="shared" si="150"/>
        <v>800</v>
      </c>
      <c r="I583" s="22">
        <f t="shared" si="151"/>
        <v>0</v>
      </c>
      <c r="J583" s="22">
        <f t="shared" si="152"/>
        <v>800</v>
      </c>
    </row>
    <row r="584" spans="1:10">
      <c r="A584" s="15">
        <v>45342</v>
      </c>
      <c r="B584" s="37" t="s">
        <v>40</v>
      </c>
      <c r="C584" s="37" t="s">
        <v>14</v>
      </c>
      <c r="D584" s="37">
        <v>1</v>
      </c>
      <c r="E584" s="38">
        <v>17120</v>
      </c>
      <c r="F584" s="38">
        <v>17270</v>
      </c>
      <c r="G584" s="37"/>
      <c r="H584" s="22">
        <f t="shared" si="150"/>
        <v>-150</v>
      </c>
      <c r="I584" s="22">
        <f t="shared" si="151"/>
        <v>0</v>
      </c>
      <c r="J584" s="22">
        <f t="shared" si="152"/>
        <v>-150</v>
      </c>
    </row>
    <row r="585" spans="1:10">
      <c r="A585" s="15">
        <v>45341</v>
      </c>
      <c r="B585" s="37" t="s">
        <v>36</v>
      </c>
      <c r="C585" s="37" t="s">
        <v>17</v>
      </c>
      <c r="D585" s="37">
        <v>100</v>
      </c>
      <c r="E585" s="38">
        <v>2018</v>
      </c>
      <c r="F585" s="38">
        <v>2028</v>
      </c>
      <c r="G585" s="37"/>
      <c r="H585" s="22">
        <f t="shared" si="150"/>
        <v>1000</v>
      </c>
      <c r="I585" s="22">
        <f t="shared" si="151"/>
        <v>0</v>
      </c>
      <c r="J585" s="22">
        <f t="shared" si="152"/>
        <v>1000</v>
      </c>
    </row>
    <row r="586" spans="1:10">
      <c r="A586" s="15">
        <v>45341</v>
      </c>
      <c r="B586" s="37" t="s">
        <v>39</v>
      </c>
      <c r="C586" s="37" t="s">
        <v>17</v>
      </c>
      <c r="D586" s="37">
        <v>1</v>
      </c>
      <c r="E586" s="38">
        <v>38640</v>
      </c>
      <c r="F586" s="37">
        <v>38480</v>
      </c>
      <c r="H586" s="22">
        <f t="shared" si="150"/>
        <v>-160</v>
      </c>
      <c r="I586" s="22">
        <f t="shared" si="151"/>
        <v>0</v>
      </c>
      <c r="J586" s="22">
        <f t="shared" si="152"/>
        <v>-160</v>
      </c>
    </row>
    <row r="587" spans="1:10">
      <c r="A587" s="15">
        <v>45338</v>
      </c>
      <c r="B587" s="37" t="s">
        <v>39</v>
      </c>
      <c r="C587" s="37" t="s">
        <v>17</v>
      </c>
      <c r="D587" s="37">
        <v>1</v>
      </c>
      <c r="E587" s="38">
        <v>38580</v>
      </c>
      <c r="F587" s="38">
        <v>38820</v>
      </c>
      <c r="G587" s="37"/>
      <c r="H587" s="22">
        <f t="shared" si="150"/>
        <v>240</v>
      </c>
      <c r="I587" s="22">
        <f t="shared" si="151"/>
        <v>0</v>
      </c>
      <c r="J587" s="22">
        <f t="shared" si="152"/>
        <v>240</v>
      </c>
    </row>
    <row r="588" spans="1:10">
      <c r="A588" s="15">
        <v>45338</v>
      </c>
      <c r="B588" s="37" t="s">
        <v>36</v>
      </c>
      <c r="C588" s="37" t="s">
        <v>17</v>
      </c>
      <c r="D588" s="37">
        <v>100</v>
      </c>
      <c r="E588" s="38">
        <v>2003</v>
      </c>
      <c r="F588" s="38">
        <v>2010</v>
      </c>
      <c r="G588" s="37">
        <v>2015</v>
      </c>
      <c r="H588" s="22">
        <f t="shared" si="150"/>
        <v>700</v>
      </c>
      <c r="I588" s="22">
        <f t="shared" si="151"/>
        <v>500</v>
      </c>
      <c r="J588" s="22">
        <f t="shared" si="152"/>
        <v>1200</v>
      </c>
    </row>
    <row r="589" spans="1:10">
      <c r="A589" s="15">
        <v>45337</v>
      </c>
      <c r="B589" s="37" t="s">
        <v>39</v>
      </c>
      <c r="C589" s="37" t="s">
        <v>17</v>
      </c>
      <c r="D589" s="37">
        <v>1</v>
      </c>
      <c r="E589" s="38">
        <v>38470</v>
      </c>
      <c r="F589" s="38">
        <v>38770</v>
      </c>
      <c r="G589" s="37"/>
      <c r="H589" s="22">
        <f t="shared" si="150"/>
        <v>300</v>
      </c>
      <c r="I589" s="22">
        <f t="shared" si="151"/>
        <v>0</v>
      </c>
      <c r="J589" s="22">
        <f t="shared" si="152"/>
        <v>300</v>
      </c>
    </row>
    <row r="590" spans="1:10">
      <c r="A590" s="15">
        <v>45337</v>
      </c>
      <c r="B590" s="37" t="s">
        <v>37</v>
      </c>
      <c r="C590" s="37" t="s">
        <v>17</v>
      </c>
      <c r="D590" s="37">
        <v>5000</v>
      </c>
      <c r="E590" s="38">
        <v>22.57</v>
      </c>
      <c r="F590" s="38">
        <v>22.77</v>
      </c>
      <c r="G590" s="37">
        <v>23.03</v>
      </c>
      <c r="H590" s="22">
        <f t="shared" si="150"/>
        <v>999.99999999999648</v>
      </c>
      <c r="I590" s="22">
        <f t="shared" si="151"/>
        <v>1300.0000000000077</v>
      </c>
      <c r="J590" s="22">
        <f t="shared" si="152"/>
        <v>2300.0000000000041</v>
      </c>
    </row>
    <row r="591" spans="1:10">
      <c r="A591" s="15">
        <v>45337</v>
      </c>
      <c r="B591" s="37" t="s">
        <v>40</v>
      </c>
      <c r="C591" s="37" t="s">
        <v>14</v>
      </c>
      <c r="D591" s="37">
        <v>1</v>
      </c>
      <c r="E591" s="38">
        <v>17120</v>
      </c>
      <c r="F591" s="38">
        <v>17270</v>
      </c>
      <c r="G591" s="37"/>
      <c r="H591" s="22">
        <f t="shared" si="150"/>
        <v>-150</v>
      </c>
      <c r="I591" s="22">
        <f t="shared" si="151"/>
        <v>0</v>
      </c>
      <c r="J591" s="22">
        <f t="shared" si="152"/>
        <v>-150</v>
      </c>
    </row>
    <row r="592" spans="1:10">
      <c r="A592" s="15">
        <v>45337</v>
      </c>
      <c r="B592" s="37" t="s">
        <v>36</v>
      </c>
      <c r="C592" s="37" t="s">
        <v>17</v>
      </c>
      <c r="D592" s="37">
        <v>100</v>
      </c>
      <c r="E592" s="38">
        <v>1992</v>
      </c>
      <c r="F592" s="38">
        <v>1999</v>
      </c>
      <c r="G592" s="37">
        <v>2008</v>
      </c>
      <c r="H592" s="22">
        <f t="shared" si="150"/>
        <v>700</v>
      </c>
      <c r="I592" s="22">
        <f t="shared" si="151"/>
        <v>900</v>
      </c>
      <c r="J592" s="22">
        <f t="shared" si="152"/>
        <v>1600</v>
      </c>
    </row>
    <row r="593" spans="1:10">
      <c r="A593" s="15">
        <v>45336</v>
      </c>
      <c r="B593" s="37" t="s">
        <v>37</v>
      </c>
      <c r="C593" s="37" t="s">
        <v>17</v>
      </c>
      <c r="D593" s="37">
        <v>5000</v>
      </c>
      <c r="E593" s="38">
        <v>22</v>
      </c>
      <c r="F593" s="38">
        <v>22.25</v>
      </c>
      <c r="G593" s="37">
        <v>22.46</v>
      </c>
      <c r="H593" s="22">
        <f t="shared" si="150"/>
        <v>1250</v>
      </c>
      <c r="I593" s="22">
        <f t="shared" si="151"/>
        <v>1050.0000000000043</v>
      </c>
      <c r="J593" s="22">
        <f t="shared" si="152"/>
        <v>2300.0000000000045</v>
      </c>
    </row>
    <row r="594" spans="1:10">
      <c r="A594" s="15">
        <v>45336</v>
      </c>
      <c r="B594" s="37" t="s">
        <v>40</v>
      </c>
      <c r="C594" s="37" t="s">
        <v>17</v>
      </c>
      <c r="D594" s="37">
        <v>1</v>
      </c>
      <c r="E594" s="38">
        <v>16910</v>
      </c>
      <c r="F594" s="38">
        <v>17910</v>
      </c>
      <c r="G594" s="37"/>
      <c r="H594" s="22">
        <f t="shared" si="150"/>
        <v>1000</v>
      </c>
      <c r="I594" s="22">
        <f t="shared" si="151"/>
        <v>0</v>
      </c>
      <c r="J594" s="22">
        <f t="shared" si="152"/>
        <v>1000</v>
      </c>
    </row>
    <row r="595" spans="1:10">
      <c r="A595" s="15">
        <v>45336</v>
      </c>
      <c r="B595" s="37" t="s">
        <v>36</v>
      </c>
      <c r="C595" s="37" t="s">
        <v>17</v>
      </c>
      <c r="D595" s="37">
        <v>100</v>
      </c>
      <c r="E595" s="38">
        <v>1991</v>
      </c>
      <c r="F595" s="38">
        <v>1998</v>
      </c>
      <c r="G595" s="37"/>
      <c r="H595" s="22">
        <f t="shared" si="150"/>
        <v>700</v>
      </c>
      <c r="I595" s="22">
        <f t="shared" si="151"/>
        <v>0</v>
      </c>
      <c r="J595" s="22">
        <f t="shared" si="152"/>
        <v>700</v>
      </c>
    </row>
    <row r="596" spans="1:10">
      <c r="A596" s="15">
        <v>45336</v>
      </c>
      <c r="B596" s="37" t="s">
        <v>39</v>
      </c>
      <c r="C596" s="37" t="s">
        <v>17</v>
      </c>
      <c r="D596" s="37">
        <v>1</v>
      </c>
      <c r="E596" s="38">
        <v>38250</v>
      </c>
      <c r="F596" s="38">
        <v>38420</v>
      </c>
      <c r="G596" s="37"/>
      <c r="H596" s="22">
        <f t="shared" si="150"/>
        <v>170</v>
      </c>
      <c r="I596" s="22">
        <f t="shared" si="151"/>
        <v>0</v>
      </c>
      <c r="J596" s="22">
        <f t="shared" si="152"/>
        <v>170</v>
      </c>
    </row>
    <row r="597" spans="1:10">
      <c r="A597" s="15">
        <v>45335</v>
      </c>
      <c r="B597" s="37" t="s">
        <v>41</v>
      </c>
      <c r="C597" s="37" t="s">
        <v>17</v>
      </c>
      <c r="D597" s="37">
        <v>1</v>
      </c>
      <c r="E597" s="38">
        <v>17590</v>
      </c>
      <c r="F597" s="38">
        <v>17785</v>
      </c>
      <c r="G597" s="37"/>
      <c r="H597" s="22">
        <f t="shared" si="150"/>
        <v>195</v>
      </c>
      <c r="I597" s="22">
        <f t="shared" si="151"/>
        <v>0</v>
      </c>
      <c r="J597" s="22">
        <f t="shared" si="152"/>
        <v>195</v>
      </c>
    </row>
    <row r="598" spans="1:10">
      <c r="A598" s="15">
        <v>45335</v>
      </c>
      <c r="B598" s="37" t="s">
        <v>37</v>
      </c>
      <c r="C598" s="37" t="s">
        <v>17</v>
      </c>
      <c r="D598" s="37">
        <v>5000</v>
      </c>
      <c r="E598" s="38">
        <v>22.45</v>
      </c>
      <c r="F598" s="38">
        <v>21.99</v>
      </c>
      <c r="G598" s="37"/>
      <c r="H598" s="22">
        <f t="shared" si="150"/>
        <v>-2300.0000000000041</v>
      </c>
      <c r="I598" s="22">
        <f t="shared" si="151"/>
        <v>0</v>
      </c>
      <c r="J598" s="22">
        <f t="shared" si="152"/>
        <v>-2300.0000000000041</v>
      </c>
    </row>
    <row r="599" spans="1:10">
      <c r="A599" s="15">
        <v>45335</v>
      </c>
      <c r="B599" s="37" t="s">
        <v>40</v>
      </c>
      <c r="C599" s="37" t="s">
        <v>17</v>
      </c>
      <c r="D599" s="37">
        <v>1</v>
      </c>
      <c r="E599" s="38">
        <v>16990</v>
      </c>
      <c r="F599" s="38">
        <v>16850</v>
      </c>
      <c r="G599" s="37"/>
      <c r="H599" s="22">
        <f t="shared" si="150"/>
        <v>-140</v>
      </c>
      <c r="I599" s="22">
        <f t="shared" si="151"/>
        <v>0</v>
      </c>
      <c r="J599" s="22">
        <f t="shared" si="152"/>
        <v>-140</v>
      </c>
    </row>
    <row r="600" spans="1:10">
      <c r="A600" s="15">
        <v>45335</v>
      </c>
      <c r="B600" s="37" t="s">
        <v>39</v>
      </c>
      <c r="C600" s="37" t="s">
        <v>14</v>
      </c>
      <c r="D600" s="37">
        <v>1</v>
      </c>
      <c r="E600" s="38">
        <v>38790</v>
      </c>
      <c r="F600" s="38">
        <v>38590</v>
      </c>
      <c r="G600" s="37">
        <v>38390</v>
      </c>
      <c r="H600" s="22">
        <f t="shared" si="150"/>
        <v>200</v>
      </c>
      <c r="I600" s="22">
        <f t="shared" si="151"/>
        <v>200</v>
      </c>
      <c r="J600" s="22">
        <f t="shared" si="152"/>
        <v>400</v>
      </c>
    </row>
    <row r="601" spans="1:10">
      <c r="A601" s="15">
        <v>45335</v>
      </c>
      <c r="B601" s="37" t="s">
        <v>36</v>
      </c>
      <c r="C601" s="37" t="s">
        <v>17</v>
      </c>
      <c r="D601" s="37">
        <v>100</v>
      </c>
      <c r="E601" s="38">
        <v>2020</v>
      </c>
      <c r="F601" s="38">
        <v>2027</v>
      </c>
      <c r="G601" s="37">
        <v>2032.7</v>
      </c>
      <c r="H601" s="22">
        <f t="shared" si="150"/>
        <v>700</v>
      </c>
      <c r="I601" s="22">
        <f t="shared" si="151"/>
        <v>570.00000000000455</v>
      </c>
      <c r="J601" s="22">
        <f t="shared" si="152"/>
        <v>1270.0000000000045</v>
      </c>
    </row>
    <row r="602" spans="1:10">
      <c r="A602" s="15">
        <v>45335</v>
      </c>
      <c r="B602" s="37" t="s">
        <v>37</v>
      </c>
      <c r="C602" s="37" t="s">
        <v>17</v>
      </c>
      <c r="D602" s="37">
        <v>5000</v>
      </c>
      <c r="E602" s="38">
        <v>22.73</v>
      </c>
      <c r="F602" s="38">
        <v>22.94</v>
      </c>
      <c r="G602" s="37"/>
      <c r="H602" s="22">
        <f t="shared" si="150"/>
        <v>1050.0000000000043</v>
      </c>
      <c r="I602" s="22">
        <f t="shared" si="151"/>
        <v>0</v>
      </c>
      <c r="J602" s="22">
        <f t="shared" si="152"/>
        <v>1050.0000000000043</v>
      </c>
    </row>
    <row r="603" spans="1:10">
      <c r="A603" s="15">
        <v>45334</v>
      </c>
      <c r="B603" s="37" t="s">
        <v>37</v>
      </c>
      <c r="C603" s="37" t="s">
        <v>17</v>
      </c>
      <c r="D603" s="37">
        <v>5000</v>
      </c>
      <c r="E603" s="38">
        <v>22.4</v>
      </c>
      <c r="F603" s="38">
        <v>22.77</v>
      </c>
      <c r="G603" s="37"/>
      <c r="H603" s="22">
        <f t="shared" si="150"/>
        <v>1850.000000000005</v>
      </c>
      <c r="I603" s="22">
        <f t="shared" si="151"/>
        <v>0</v>
      </c>
      <c r="J603" s="22">
        <f t="shared" si="152"/>
        <v>1850.000000000005</v>
      </c>
    </row>
    <row r="604" spans="1:10">
      <c r="A604" s="15">
        <v>45334</v>
      </c>
      <c r="B604" s="37" t="s">
        <v>39</v>
      </c>
      <c r="C604" s="37" t="s">
        <v>17</v>
      </c>
      <c r="D604" s="37">
        <v>1</v>
      </c>
      <c r="E604" s="38">
        <v>38600</v>
      </c>
      <c r="F604" s="38">
        <v>38750</v>
      </c>
      <c r="G604" s="37">
        <v>38900</v>
      </c>
      <c r="H604" s="22">
        <f t="shared" si="150"/>
        <v>150</v>
      </c>
      <c r="I604" s="22">
        <f t="shared" si="151"/>
        <v>150</v>
      </c>
      <c r="J604" s="22">
        <f t="shared" si="152"/>
        <v>300</v>
      </c>
    </row>
    <row r="605" spans="1:10">
      <c r="A605" s="15">
        <v>45334</v>
      </c>
      <c r="B605" s="37" t="s">
        <v>40</v>
      </c>
      <c r="C605" s="37" t="s">
        <v>17</v>
      </c>
      <c r="D605" s="37">
        <v>1</v>
      </c>
      <c r="E605" s="38">
        <v>17040</v>
      </c>
      <c r="F605" s="38">
        <v>17110</v>
      </c>
      <c r="G605" s="37"/>
      <c r="H605" s="22">
        <f t="shared" si="150"/>
        <v>70</v>
      </c>
      <c r="I605" s="22">
        <f t="shared" si="151"/>
        <v>0</v>
      </c>
      <c r="J605" s="22">
        <f t="shared" si="152"/>
        <v>70</v>
      </c>
    </row>
    <row r="606" spans="1:10">
      <c r="A606" s="15">
        <v>45334</v>
      </c>
      <c r="B606" s="37" t="s">
        <v>36</v>
      </c>
      <c r="C606" s="37" t="s">
        <v>17</v>
      </c>
      <c r="D606" s="37">
        <v>100</v>
      </c>
      <c r="E606" s="38">
        <v>2021</v>
      </c>
      <c r="F606" s="38">
        <v>2032.5</v>
      </c>
      <c r="G606" s="37"/>
      <c r="H606" s="22">
        <f t="shared" si="150"/>
        <v>1150</v>
      </c>
      <c r="I606" s="22">
        <f t="shared" si="151"/>
        <v>0</v>
      </c>
      <c r="J606" s="22">
        <f t="shared" si="152"/>
        <v>1150</v>
      </c>
    </row>
    <row r="607" spans="1:10">
      <c r="A607" s="15">
        <v>45330</v>
      </c>
      <c r="B607" s="37" t="s">
        <v>37</v>
      </c>
      <c r="C607" s="37" t="s">
        <v>17</v>
      </c>
      <c r="D607" s="37">
        <v>5000</v>
      </c>
      <c r="E607" s="38">
        <v>22.16</v>
      </c>
      <c r="F607" s="38">
        <v>22.36</v>
      </c>
      <c r="G607" s="37">
        <v>22.56</v>
      </c>
      <c r="H607" s="22">
        <f t="shared" si="150"/>
        <v>999.99999999999648</v>
      </c>
      <c r="I607" s="22">
        <f t="shared" si="151"/>
        <v>999.99999999999648</v>
      </c>
      <c r="J607" s="22">
        <f t="shared" si="152"/>
        <v>1999.999999999993</v>
      </c>
    </row>
    <row r="608" spans="1:10">
      <c r="A608" s="15">
        <v>45330</v>
      </c>
      <c r="B608" s="37" t="s">
        <v>41</v>
      </c>
      <c r="C608" s="37" t="s">
        <v>17</v>
      </c>
      <c r="D608" s="37">
        <v>1</v>
      </c>
      <c r="E608" s="38">
        <v>17805</v>
      </c>
      <c r="F608" s="38">
        <v>17895</v>
      </c>
      <c r="G608" s="37"/>
      <c r="H608" s="22">
        <f t="shared" si="150"/>
        <v>90</v>
      </c>
      <c r="I608" s="22">
        <f t="shared" si="151"/>
        <v>0</v>
      </c>
      <c r="J608" s="22">
        <f t="shared" si="152"/>
        <v>90</v>
      </c>
    </row>
    <row r="609" spans="1:10">
      <c r="A609" s="15">
        <v>45330</v>
      </c>
      <c r="B609" s="37" t="s">
        <v>40</v>
      </c>
      <c r="C609" s="37" t="s">
        <v>17</v>
      </c>
      <c r="D609" s="37">
        <v>1</v>
      </c>
      <c r="E609" s="38">
        <v>17030</v>
      </c>
      <c r="F609" s="38">
        <v>17110</v>
      </c>
      <c r="G609" s="37"/>
      <c r="H609" s="22">
        <f t="shared" si="150"/>
        <v>80</v>
      </c>
      <c r="I609" s="22">
        <f t="shared" si="151"/>
        <v>0</v>
      </c>
      <c r="J609" s="22">
        <f t="shared" si="152"/>
        <v>80</v>
      </c>
    </row>
    <row r="610" spans="1:10">
      <c r="A610" s="15">
        <v>45330</v>
      </c>
      <c r="B610" s="37" t="s">
        <v>36</v>
      </c>
      <c r="C610" s="37" t="s">
        <v>17</v>
      </c>
      <c r="D610" s="37">
        <v>100</v>
      </c>
      <c r="E610" s="38">
        <v>2032</v>
      </c>
      <c r="F610" s="38">
        <v>2022</v>
      </c>
      <c r="G610" s="37"/>
      <c r="H610" s="22">
        <f t="shared" si="150"/>
        <v>-1000</v>
      </c>
      <c r="I610" s="22">
        <f t="shared" si="151"/>
        <v>0</v>
      </c>
      <c r="J610" s="22">
        <f t="shared" si="152"/>
        <v>-1000</v>
      </c>
    </row>
    <row r="611" spans="1:10">
      <c r="A611" s="15">
        <v>45329</v>
      </c>
      <c r="B611" s="37" t="s">
        <v>39</v>
      </c>
      <c r="C611" s="37" t="s">
        <v>17</v>
      </c>
      <c r="D611" s="37">
        <v>1</v>
      </c>
      <c r="E611" s="38">
        <v>38490</v>
      </c>
      <c r="F611" s="38">
        <v>38640</v>
      </c>
      <c r="G611" s="37">
        <v>38740</v>
      </c>
      <c r="H611" s="22">
        <f t="shared" si="150"/>
        <v>150</v>
      </c>
      <c r="I611" s="22">
        <f t="shared" si="151"/>
        <v>100</v>
      </c>
      <c r="J611" s="22">
        <f t="shared" si="152"/>
        <v>250</v>
      </c>
    </row>
    <row r="612" spans="1:10">
      <c r="A612" s="15">
        <v>45329</v>
      </c>
      <c r="B612" s="37" t="s">
        <v>41</v>
      </c>
      <c r="C612" s="37" t="s">
        <v>17</v>
      </c>
      <c r="D612" s="37">
        <v>1</v>
      </c>
      <c r="E612" s="38">
        <v>17660</v>
      </c>
      <c r="F612" s="38">
        <v>17760</v>
      </c>
      <c r="G612" s="37">
        <v>17860</v>
      </c>
      <c r="H612" s="22">
        <f t="shared" si="150"/>
        <v>100</v>
      </c>
      <c r="I612" s="22">
        <f t="shared" si="151"/>
        <v>100</v>
      </c>
      <c r="J612" s="22">
        <f t="shared" si="152"/>
        <v>200</v>
      </c>
    </row>
    <row r="613" spans="1:10">
      <c r="A613" s="15">
        <v>45329</v>
      </c>
      <c r="B613" s="37" t="s">
        <v>40</v>
      </c>
      <c r="C613" s="37" t="s">
        <v>14</v>
      </c>
      <c r="D613" s="37">
        <v>1</v>
      </c>
      <c r="E613" s="38">
        <v>17130</v>
      </c>
      <c r="F613" s="38">
        <v>17000</v>
      </c>
      <c r="G613" s="37"/>
      <c r="H613" s="22">
        <f t="shared" si="150"/>
        <v>130</v>
      </c>
      <c r="I613" s="22">
        <f t="shared" si="151"/>
        <v>0</v>
      </c>
      <c r="J613" s="22">
        <f t="shared" si="152"/>
        <v>130</v>
      </c>
    </row>
    <row r="614" spans="1:10">
      <c r="A614" s="15">
        <v>45329</v>
      </c>
      <c r="B614" s="37" t="s">
        <v>36</v>
      </c>
      <c r="C614" s="37" t="s">
        <v>17</v>
      </c>
      <c r="D614" s="37">
        <v>100</v>
      </c>
      <c r="E614" s="38">
        <v>2033</v>
      </c>
      <c r="F614" s="38">
        <v>2044</v>
      </c>
      <c r="G614" s="37"/>
      <c r="H614" s="22">
        <f t="shared" si="150"/>
        <v>1100</v>
      </c>
      <c r="I614" s="22">
        <f t="shared" si="151"/>
        <v>0</v>
      </c>
      <c r="J614" s="22">
        <f t="shared" si="152"/>
        <v>1100</v>
      </c>
    </row>
    <row r="615" spans="1:10">
      <c r="A615" s="15">
        <v>45328</v>
      </c>
      <c r="B615" s="37" t="s">
        <v>37</v>
      </c>
      <c r="C615" s="37" t="s">
        <v>17</v>
      </c>
      <c r="D615" s="37">
        <v>5000</v>
      </c>
      <c r="E615" s="38">
        <v>22.3</v>
      </c>
      <c r="F615" s="38">
        <v>22.5</v>
      </c>
      <c r="G615" s="37"/>
      <c r="H615" s="22">
        <f t="shared" si="150"/>
        <v>999.99999999999648</v>
      </c>
      <c r="I615" s="22">
        <f t="shared" si="151"/>
        <v>0</v>
      </c>
      <c r="J615" s="22">
        <f t="shared" si="152"/>
        <v>999.99999999999648</v>
      </c>
    </row>
    <row r="616" spans="1:10">
      <c r="A616" s="15">
        <v>45328</v>
      </c>
      <c r="B616" s="37" t="s">
        <v>36</v>
      </c>
      <c r="C616" s="37" t="s">
        <v>17</v>
      </c>
      <c r="D616" s="37">
        <v>100</v>
      </c>
      <c r="E616" s="38">
        <v>2023</v>
      </c>
      <c r="F616" s="38">
        <v>2030</v>
      </c>
      <c r="G616" s="37">
        <v>2038</v>
      </c>
      <c r="H616" s="22">
        <f t="shared" si="150"/>
        <v>700</v>
      </c>
      <c r="I616" s="22">
        <f t="shared" si="151"/>
        <v>800</v>
      </c>
      <c r="J616" s="22">
        <f t="shared" si="152"/>
        <v>1500</v>
      </c>
    </row>
    <row r="617" spans="1:10">
      <c r="A617" s="15">
        <v>45328</v>
      </c>
      <c r="B617" s="37" t="s">
        <v>39</v>
      </c>
      <c r="C617" s="37" t="s">
        <v>17</v>
      </c>
      <c r="D617" s="37">
        <v>1</v>
      </c>
      <c r="E617" s="38">
        <v>38350</v>
      </c>
      <c r="F617" s="38">
        <v>38540</v>
      </c>
      <c r="G617" s="37"/>
      <c r="H617" s="22">
        <f t="shared" si="150"/>
        <v>190</v>
      </c>
      <c r="I617" s="22">
        <f t="shared" si="151"/>
        <v>0</v>
      </c>
      <c r="J617" s="22">
        <f t="shared" si="152"/>
        <v>190</v>
      </c>
    </row>
    <row r="618" spans="1:10">
      <c r="A618" s="15">
        <v>45328</v>
      </c>
      <c r="B618" s="37" t="s">
        <v>36</v>
      </c>
      <c r="C618" s="37" t="s">
        <v>17</v>
      </c>
      <c r="D618" s="37">
        <v>100</v>
      </c>
      <c r="E618" s="38">
        <v>2025</v>
      </c>
      <c r="F618" s="38">
        <v>2031</v>
      </c>
      <c r="G618" s="37">
        <v>2038</v>
      </c>
      <c r="H618" s="22">
        <f t="shared" si="150"/>
        <v>600</v>
      </c>
      <c r="I618" s="22">
        <f t="shared" si="151"/>
        <v>700</v>
      </c>
      <c r="J618" s="22">
        <f t="shared" si="152"/>
        <v>1300</v>
      </c>
    </row>
    <row r="619" spans="1:10">
      <c r="A619" s="15">
        <v>45327</v>
      </c>
      <c r="B619" s="37" t="s">
        <v>37</v>
      </c>
      <c r="C619" s="37" t="s">
        <v>17</v>
      </c>
      <c r="D619" s="37">
        <v>5000</v>
      </c>
      <c r="E619" s="38">
        <v>22.53</v>
      </c>
      <c r="F619" s="38">
        <v>22.24</v>
      </c>
      <c r="G619" s="37"/>
      <c r="H619" s="22">
        <f t="shared" ref="H619:H627" si="153">(IF(C619="SHORT",E619-F619,IF(C619="LONG",F619-E619)))*D619</f>
        <v>-1450.0000000000134</v>
      </c>
      <c r="I619" s="22">
        <f t="shared" ref="I619:I627" si="154">(IF(C619="SHORT",IF(G619="",0,F619-G619),IF(C619="LONG",IF(G619="",0,G619-F619))))*D619</f>
        <v>0</v>
      </c>
      <c r="J619" s="22">
        <f t="shared" ref="J619:J627" si="155">H619+I619+L619</f>
        <v>-1450.0000000000134</v>
      </c>
    </row>
    <row r="620" spans="1:10">
      <c r="A620" s="15">
        <v>45327</v>
      </c>
      <c r="B620" s="37" t="s">
        <v>36</v>
      </c>
      <c r="C620" s="37" t="s">
        <v>17</v>
      </c>
      <c r="D620" s="37">
        <v>100</v>
      </c>
      <c r="E620" s="38">
        <v>2028</v>
      </c>
      <c r="F620" s="38">
        <v>2018</v>
      </c>
      <c r="G620" s="37"/>
      <c r="H620" s="22">
        <f t="shared" si="153"/>
        <v>-1000</v>
      </c>
      <c r="I620" s="22">
        <f t="shared" si="154"/>
        <v>0</v>
      </c>
      <c r="J620" s="22">
        <f t="shared" si="155"/>
        <v>-1000</v>
      </c>
    </row>
    <row r="621" spans="1:10">
      <c r="A621" s="15">
        <v>45324</v>
      </c>
      <c r="B621" s="37" t="s">
        <v>37</v>
      </c>
      <c r="C621" s="37" t="s">
        <v>17</v>
      </c>
      <c r="D621" s="37">
        <v>5000</v>
      </c>
      <c r="E621" s="38">
        <v>22.45</v>
      </c>
      <c r="F621" s="38">
        <v>22.7</v>
      </c>
      <c r="G621" s="37"/>
      <c r="H621" s="22">
        <f t="shared" si="153"/>
        <v>1250</v>
      </c>
      <c r="I621" s="22">
        <f t="shared" si="154"/>
        <v>0</v>
      </c>
      <c r="J621" s="22">
        <f t="shared" si="155"/>
        <v>1250</v>
      </c>
    </row>
    <row r="622" spans="1:10">
      <c r="A622" s="15">
        <v>45324</v>
      </c>
      <c r="B622" s="37" t="s">
        <v>36</v>
      </c>
      <c r="C622" s="37" t="s">
        <v>17</v>
      </c>
      <c r="D622" s="37">
        <v>100</v>
      </c>
      <c r="E622" s="38">
        <v>2028</v>
      </c>
      <c r="F622" s="38">
        <v>2035</v>
      </c>
      <c r="G622" s="37">
        <v>2042</v>
      </c>
      <c r="H622" s="22">
        <f t="shared" si="153"/>
        <v>700</v>
      </c>
      <c r="I622" s="22">
        <f t="shared" si="154"/>
        <v>700</v>
      </c>
      <c r="J622" s="22">
        <f t="shared" si="155"/>
        <v>1400</v>
      </c>
    </row>
    <row r="623" spans="1:10">
      <c r="A623" s="15">
        <v>45324</v>
      </c>
      <c r="B623" s="37" t="s">
        <v>40</v>
      </c>
      <c r="C623" s="37" t="s">
        <v>14</v>
      </c>
      <c r="D623" s="37">
        <v>1</v>
      </c>
      <c r="E623" s="38">
        <v>17055</v>
      </c>
      <c r="F623" s="38">
        <v>16950</v>
      </c>
      <c r="G623" s="37"/>
      <c r="H623" s="22">
        <f t="shared" si="153"/>
        <v>105</v>
      </c>
      <c r="I623" s="22">
        <f t="shared" si="154"/>
        <v>0</v>
      </c>
      <c r="J623" s="22">
        <f t="shared" si="155"/>
        <v>105</v>
      </c>
    </row>
    <row r="624" spans="1:10">
      <c r="A624" s="15">
        <v>45324</v>
      </c>
      <c r="B624" s="37" t="s">
        <v>36</v>
      </c>
      <c r="C624" s="37" t="s">
        <v>14</v>
      </c>
      <c r="D624" s="37">
        <v>100</v>
      </c>
      <c r="E624" s="38">
        <v>2057</v>
      </c>
      <c r="F624" s="38">
        <v>2050</v>
      </c>
      <c r="G624" s="37">
        <v>2040</v>
      </c>
      <c r="H624" s="22">
        <f t="shared" si="153"/>
        <v>700</v>
      </c>
      <c r="I624" s="22">
        <f t="shared" si="154"/>
        <v>1000</v>
      </c>
      <c r="J624" s="22">
        <f t="shared" si="155"/>
        <v>1700</v>
      </c>
    </row>
    <row r="625" spans="1:10">
      <c r="A625" s="15">
        <v>45323</v>
      </c>
      <c r="B625" s="37" t="s">
        <v>37</v>
      </c>
      <c r="C625" s="37" t="s">
        <v>17</v>
      </c>
      <c r="D625" s="37">
        <v>5000</v>
      </c>
      <c r="E625" s="38">
        <v>22.62</v>
      </c>
      <c r="F625" s="38">
        <v>22.82</v>
      </c>
      <c r="G625" s="37">
        <v>23.12</v>
      </c>
      <c r="H625" s="22">
        <f t="shared" si="153"/>
        <v>999.99999999999648</v>
      </c>
      <c r="I625" s="22">
        <f t="shared" si="154"/>
        <v>1500.0000000000036</v>
      </c>
      <c r="J625" s="22">
        <f t="shared" si="155"/>
        <v>2500</v>
      </c>
    </row>
    <row r="626" spans="1:10">
      <c r="A626" s="15">
        <v>45323</v>
      </c>
      <c r="B626" s="37" t="s">
        <v>36</v>
      </c>
      <c r="C626" s="37" t="s">
        <v>17</v>
      </c>
      <c r="D626" s="37">
        <v>100</v>
      </c>
      <c r="E626" s="38">
        <v>2028</v>
      </c>
      <c r="F626" s="38">
        <v>2036</v>
      </c>
      <c r="G626" s="37">
        <v>2046</v>
      </c>
      <c r="H626" s="22">
        <f t="shared" si="153"/>
        <v>800</v>
      </c>
      <c r="I626" s="22">
        <f t="shared" si="154"/>
        <v>1000</v>
      </c>
      <c r="J626" s="22">
        <f t="shared" si="155"/>
        <v>1800</v>
      </c>
    </row>
    <row r="627" spans="1:10">
      <c r="A627" s="15">
        <v>45323</v>
      </c>
      <c r="B627" s="37" t="s">
        <v>40</v>
      </c>
      <c r="C627" s="37" t="s">
        <v>14</v>
      </c>
      <c r="D627" s="37">
        <v>1</v>
      </c>
      <c r="E627" s="38">
        <v>16950</v>
      </c>
      <c r="F627" s="38">
        <v>17110</v>
      </c>
      <c r="G627" s="37"/>
      <c r="H627" s="22">
        <f t="shared" si="153"/>
        <v>-160</v>
      </c>
      <c r="I627" s="22">
        <f t="shared" si="154"/>
        <v>0</v>
      </c>
      <c r="J627" s="22">
        <f t="shared" si="155"/>
        <v>-160</v>
      </c>
    </row>
    <row r="628" spans="1:10">
      <c r="A628" s="15"/>
      <c r="E628" s="39"/>
      <c r="F628" s="39"/>
      <c r="H628" s="22"/>
      <c r="I628" s="22"/>
      <c r="J628" s="22"/>
    </row>
    <row r="629" spans="1:10">
      <c r="A629" s="15">
        <v>45322</v>
      </c>
      <c r="B629" s="37" t="s">
        <v>36</v>
      </c>
      <c r="C629" s="37" t="s">
        <v>14</v>
      </c>
      <c r="D629" s="37">
        <v>100</v>
      </c>
      <c r="E629" s="38">
        <v>2042</v>
      </c>
      <c r="F629" s="38">
        <v>2031.5</v>
      </c>
      <c r="G629" s="37"/>
      <c r="H629" s="22">
        <f t="shared" ref="H629:H637" si="156">(IF(C629="SHORT",E629-F629,IF(C629="LONG",F629-E629)))*D629</f>
        <v>1050</v>
      </c>
      <c r="I629" s="22">
        <f t="shared" ref="I629:I637" si="157">(IF(C629="SHORT",IF(G629="",0,F629-G629),IF(C629="LONG",IF(G629="",0,G629-F629))))*D629</f>
        <v>0</v>
      </c>
      <c r="J629" s="22">
        <f t="shared" ref="J629:J637" si="158">H629+I629+L629</f>
        <v>1050</v>
      </c>
    </row>
    <row r="630" spans="1:10">
      <c r="A630" s="15">
        <v>45321</v>
      </c>
      <c r="B630" s="37" t="s">
        <v>38</v>
      </c>
      <c r="C630" s="37" t="s">
        <v>17</v>
      </c>
      <c r="D630" s="37">
        <v>1</v>
      </c>
      <c r="E630" s="38">
        <v>38240</v>
      </c>
      <c r="F630" s="38">
        <v>38360</v>
      </c>
      <c r="G630" s="37">
        <v>38480</v>
      </c>
      <c r="H630" s="22">
        <f t="shared" si="156"/>
        <v>120</v>
      </c>
      <c r="I630" s="22">
        <f t="shared" si="157"/>
        <v>120</v>
      </c>
      <c r="J630" s="22">
        <f t="shared" si="158"/>
        <v>240</v>
      </c>
    </row>
    <row r="631" spans="1:10">
      <c r="A631" s="15">
        <v>45321</v>
      </c>
      <c r="B631" s="37" t="s">
        <v>36</v>
      </c>
      <c r="C631" s="37" t="s">
        <v>17</v>
      </c>
      <c r="D631" s="37">
        <v>100</v>
      </c>
      <c r="E631" s="38">
        <v>2034</v>
      </c>
      <c r="F631" s="38">
        <v>2042</v>
      </c>
      <c r="G631" s="37">
        <v>2048</v>
      </c>
      <c r="H631" s="22">
        <f t="shared" si="156"/>
        <v>800</v>
      </c>
      <c r="I631" s="22">
        <f t="shared" si="157"/>
        <v>600</v>
      </c>
      <c r="J631" s="22">
        <f t="shared" si="158"/>
        <v>1400</v>
      </c>
    </row>
    <row r="632" spans="1:10">
      <c r="A632" s="15">
        <v>45321</v>
      </c>
      <c r="B632" s="37" t="s">
        <v>37</v>
      </c>
      <c r="C632" s="37" t="s">
        <v>17</v>
      </c>
      <c r="D632" s="37">
        <v>5000</v>
      </c>
      <c r="E632" s="38">
        <v>23.18</v>
      </c>
      <c r="F632" s="38">
        <v>22.74</v>
      </c>
      <c r="G632" s="37"/>
      <c r="H632" s="22">
        <f t="shared" si="156"/>
        <v>-2200.0000000000064</v>
      </c>
      <c r="I632" s="22">
        <f t="shared" si="157"/>
        <v>0</v>
      </c>
      <c r="J632" s="22">
        <f t="shared" si="158"/>
        <v>-2200.0000000000064</v>
      </c>
    </row>
    <row r="633" spans="1:10">
      <c r="A633" s="15">
        <v>45320</v>
      </c>
      <c r="B633" s="37" t="s">
        <v>36</v>
      </c>
      <c r="C633" s="37" t="s">
        <v>17</v>
      </c>
      <c r="D633" s="37">
        <v>100</v>
      </c>
      <c r="E633" s="38">
        <v>2024</v>
      </c>
      <c r="F633" s="38">
        <v>2031</v>
      </c>
      <c r="G633" s="37">
        <v>2037</v>
      </c>
      <c r="H633" s="22">
        <f t="shared" si="156"/>
        <v>700</v>
      </c>
      <c r="I633" s="22">
        <f t="shared" si="157"/>
        <v>600</v>
      </c>
      <c r="J633" s="22">
        <f t="shared" si="158"/>
        <v>1300</v>
      </c>
    </row>
    <row r="634" spans="1:10">
      <c r="A634" s="15">
        <v>45320</v>
      </c>
      <c r="B634" s="37" t="s">
        <v>36</v>
      </c>
      <c r="C634" s="37" t="s">
        <v>17</v>
      </c>
      <c r="D634" s="37">
        <v>100</v>
      </c>
      <c r="E634" s="38">
        <v>2023</v>
      </c>
      <c r="F634" s="38">
        <v>2030</v>
      </c>
      <c r="G634" s="37">
        <v>2037</v>
      </c>
      <c r="H634" s="22">
        <f t="shared" si="156"/>
        <v>700</v>
      </c>
      <c r="I634" s="22">
        <f t="shared" si="157"/>
        <v>700</v>
      </c>
      <c r="J634" s="22">
        <f t="shared" si="158"/>
        <v>1400</v>
      </c>
    </row>
    <row r="635" spans="1:10">
      <c r="A635" s="15">
        <v>45317</v>
      </c>
      <c r="B635" s="37" t="s">
        <v>38</v>
      </c>
      <c r="C635" s="37" t="s">
        <v>14</v>
      </c>
      <c r="D635" s="37">
        <v>1</v>
      </c>
      <c r="E635" s="38">
        <v>38020</v>
      </c>
      <c r="F635" s="38">
        <v>38175</v>
      </c>
      <c r="H635" s="22">
        <f t="shared" si="156"/>
        <v>-155</v>
      </c>
      <c r="I635" s="22">
        <f t="shared" si="157"/>
        <v>0</v>
      </c>
      <c r="J635" s="22">
        <f t="shared" si="158"/>
        <v>-155</v>
      </c>
    </row>
    <row r="636" spans="1:10">
      <c r="A636" s="15">
        <v>45317</v>
      </c>
      <c r="B636" s="37" t="s">
        <v>40</v>
      </c>
      <c r="C636" s="37" t="s">
        <v>17</v>
      </c>
      <c r="D636" s="37">
        <v>1</v>
      </c>
      <c r="E636" s="38">
        <v>17020</v>
      </c>
      <c r="F636" s="38">
        <v>17110</v>
      </c>
      <c r="H636" s="22">
        <f t="shared" si="156"/>
        <v>90</v>
      </c>
      <c r="I636" s="22">
        <f t="shared" si="157"/>
        <v>0</v>
      </c>
      <c r="J636" s="22">
        <f t="shared" si="158"/>
        <v>90</v>
      </c>
    </row>
    <row r="637" spans="1:10">
      <c r="A637" s="15">
        <v>45317</v>
      </c>
      <c r="B637" s="37" t="s">
        <v>36</v>
      </c>
      <c r="C637" s="37" t="s">
        <v>17</v>
      </c>
      <c r="D637" s="37">
        <v>100</v>
      </c>
      <c r="E637" s="38">
        <v>2014</v>
      </c>
      <c r="F637" s="38">
        <v>2023</v>
      </c>
      <c r="G637" s="37">
        <v>2033</v>
      </c>
      <c r="H637" s="22">
        <f t="shared" si="156"/>
        <v>900</v>
      </c>
      <c r="I637" s="22">
        <f t="shared" si="157"/>
        <v>1000</v>
      </c>
      <c r="J637" s="22">
        <f t="shared" si="158"/>
        <v>1900</v>
      </c>
    </row>
    <row r="638" spans="1:10">
      <c r="A638" s="15">
        <v>45316</v>
      </c>
      <c r="B638" s="37" t="s">
        <v>36</v>
      </c>
      <c r="C638" s="37" t="s">
        <v>17</v>
      </c>
      <c r="D638" s="37">
        <v>100</v>
      </c>
      <c r="E638" s="38">
        <v>2017</v>
      </c>
      <c r="F638" s="38">
        <v>2025</v>
      </c>
      <c r="H638" s="22">
        <f t="shared" ref="H638:H677" si="159">(IF(C638="SHORT",E638-F638,IF(C638="LONG",F638-E638)))*D638</f>
        <v>800</v>
      </c>
      <c r="I638" s="22">
        <f t="shared" ref="I638:I677" si="160">(IF(C638="SHORT",IF(G638="",0,F638-G638),IF(C638="LONG",IF(G638="",0,G638-F638))))*D638</f>
        <v>0</v>
      </c>
      <c r="J638" s="22">
        <f t="shared" ref="J638:J677" si="161">H638+I638+L638</f>
        <v>800</v>
      </c>
    </row>
    <row r="639" spans="1:10">
      <c r="A639" s="15">
        <v>45316</v>
      </c>
      <c r="B639" s="37" t="s">
        <v>40</v>
      </c>
      <c r="C639" s="37" t="s">
        <v>14</v>
      </c>
      <c r="D639" s="37">
        <v>1</v>
      </c>
      <c r="E639" s="38">
        <v>16950</v>
      </c>
      <c r="F639" s="38">
        <v>16890</v>
      </c>
      <c r="H639" s="22">
        <f t="shared" si="159"/>
        <v>60</v>
      </c>
      <c r="I639" s="22">
        <f t="shared" si="160"/>
        <v>0</v>
      </c>
      <c r="J639" s="22">
        <f t="shared" si="161"/>
        <v>60</v>
      </c>
    </row>
    <row r="640" spans="1:10">
      <c r="A640" s="15">
        <v>45316</v>
      </c>
      <c r="B640" s="37" t="s">
        <v>38</v>
      </c>
      <c r="C640" s="37" t="s">
        <v>17</v>
      </c>
      <c r="D640" s="37">
        <v>1</v>
      </c>
      <c r="E640" s="38">
        <v>37890</v>
      </c>
      <c r="F640" s="38">
        <v>38060</v>
      </c>
      <c r="H640" s="22">
        <f t="shared" si="159"/>
        <v>170</v>
      </c>
      <c r="I640" s="22">
        <f t="shared" si="160"/>
        <v>0</v>
      </c>
      <c r="J640" s="22">
        <f t="shared" si="161"/>
        <v>170</v>
      </c>
    </row>
    <row r="641" spans="1:10">
      <c r="A641" s="15">
        <v>45315</v>
      </c>
      <c r="B641" s="37" t="s">
        <v>37</v>
      </c>
      <c r="C641" s="37" t="s">
        <v>17</v>
      </c>
      <c r="D641" s="37">
        <v>5000</v>
      </c>
      <c r="E641" s="38">
        <v>22.4</v>
      </c>
      <c r="F641" s="38">
        <v>22.7</v>
      </c>
      <c r="G641">
        <v>22.95</v>
      </c>
      <c r="H641" s="22">
        <f t="shared" si="159"/>
        <v>1500.0000000000036</v>
      </c>
      <c r="I641" s="22">
        <f t="shared" si="160"/>
        <v>1250</v>
      </c>
      <c r="J641" s="22">
        <f t="shared" si="161"/>
        <v>2750.0000000000036</v>
      </c>
    </row>
    <row r="642" spans="1:10">
      <c r="A642" s="15">
        <v>45315</v>
      </c>
      <c r="B642" s="37" t="s">
        <v>38</v>
      </c>
      <c r="C642" s="37" t="s">
        <v>17</v>
      </c>
      <c r="D642" s="37">
        <v>1</v>
      </c>
      <c r="E642" s="38">
        <v>37930</v>
      </c>
      <c r="F642" s="38">
        <v>38080</v>
      </c>
      <c r="H642" s="22">
        <f t="shared" si="159"/>
        <v>150</v>
      </c>
      <c r="I642" s="22">
        <f t="shared" si="160"/>
        <v>0</v>
      </c>
      <c r="J642" s="22">
        <f t="shared" si="161"/>
        <v>150</v>
      </c>
    </row>
    <row r="643" spans="1:10">
      <c r="A643" s="15">
        <v>45315</v>
      </c>
      <c r="B643" s="37" t="s">
        <v>36</v>
      </c>
      <c r="C643" s="37" t="s">
        <v>17</v>
      </c>
      <c r="D643" s="37">
        <v>100</v>
      </c>
      <c r="E643" s="38">
        <v>2025</v>
      </c>
      <c r="F643" s="38">
        <v>2035</v>
      </c>
      <c r="H643" s="22">
        <f t="shared" si="159"/>
        <v>1000</v>
      </c>
      <c r="I643" s="22">
        <f t="shared" si="160"/>
        <v>0</v>
      </c>
      <c r="J643" s="22">
        <f t="shared" si="161"/>
        <v>1000</v>
      </c>
    </row>
    <row r="644" spans="1:10">
      <c r="A644" s="15">
        <v>45314</v>
      </c>
      <c r="B644" s="37" t="s">
        <v>40</v>
      </c>
      <c r="C644" s="37" t="s">
        <v>14</v>
      </c>
      <c r="D644" s="37">
        <v>1</v>
      </c>
      <c r="E644" s="38">
        <v>16795</v>
      </c>
      <c r="F644" s="38">
        <v>16915</v>
      </c>
      <c r="H644" s="22">
        <f t="shared" si="159"/>
        <v>-120</v>
      </c>
      <c r="I644" s="22">
        <f t="shared" si="160"/>
        <v>0</v>
      </c>
      <c r="J644" s="22">
        <f t="shared" si="161"/>
        <v>-120</v>
      </c>
    </row>
    <row r="645" spans="1:10">
      <c r="A645" s="15">
        <v>45314</v>
      </c>
      <c r="B645" s="37" t="s">
        <v>37</v>
      </c>
      <c r="C645" s="37" t="s">
        <v>17</v>
      </c>
      <c r="D645" s="37">
        <v>5000</v>
      </c>
      <c r="E645" s="38">
        <v>22.35</v>
      </c>
      <c r="F645" s="38">
        <v>22.55</v>
      </c>
      <c r="G645">
        <v>22.85</v>
      </c>
      <c r="H645" s="22">
        <f t="shared" si="159"/>
        <v>999.99999999999648</v>
      </c>
      <c r="I645" s="22">
        <f t="shared" si="160"/>
        <v>1500.0000000000036</v>
      </c>
      <c r="J645" s="22">
        <f t="shared" si="161"/>
        <v>2500</v>
      </c>
    </row>
    <row r="646" spans="1:10">
      <c r="A646" s="15">
        <v>45314</v>
      </c>
      <c r="B646" s="37" t="s">
        <v>36</v>
      </c>
      <c r="C646" s="37" t="s">
        <v>17</v>
      </c>
      <c r="D646" s="37">
        <v>100</v>
      </c>
      <c r="E646" s="38">
        <v>2025</v>
      </c>
      <c r="F646" s="38">
        <v>2034</v>
      </c>
      <c r="H646" s="22">
        <f t="shared" si="159"/>
        <v>900</v>
      </c>
      <c r="I646" s="22">
        <f t="shared" si="160"/>
        <v>0</v>
      </c>
      <c r="J646" s="22">
        <f t="shared" si="161"/>
        <v>900</v>
      </c>
    </row>
    <row r="647" spans="1:10">
      <c r="A647" s="15">
        <v>45313</v>
      </c>
      <c r="B647" s="37" t="s">
        <v>37</v>
      </c>
      <c r="C647" s="37" t="s">
        <v>17</v>
      </c>
      <c r="D647" s="37">
        <v>5000</v>
      </c>
      <c r="E647" s="38">
        <v>21.95</v>
      </c>
      <c r="F647" s="38">
        <v>22.3</v>
      </c>
      <c r="H647" s="22">
        <f t="shared" si="159"/>
        <v>1750.000000000007</v>
      </c>
      <c r="I647" s="22">
        <f t="shared" si="160"/>
        <v>0</v>
      </c>
      <c r="J647" s="22">
        <f t="shared" si="161"/>
        <v>1750.000000000007</v>
      </c>
    </row>
    <row r="648" spans="1:10">
      <c r="A648" s="15">
        <v>45313</v>
      </c>
      <c r="B648" s="37" t="s">
        <v>36</v>
      </c>
      <c r="C648" s="37" t="s">
        <v>17</v>
      </c>
      <c r="D648" s="37">
        <v>100</v>
      </c>
      <c r="E648" s="38">
        <v>2020</v>
      </c>
      <c r="F648" s="38">
        <v>2030</v>
      </c>
      <c r="H648" s="22">
        <f t="shared" si="159"/>
        <v>1000</v>
      </c>
      <c r="I648" s="22">
        <f t="shared" si="160"/>
        <v>0</v>
      </c>
      <c r="J648" s="22">
        <f t="shared" si="161"/>
        <v>1000</v>
      </c>
    </row>
    <row r="649" spans="1:10">
      <c r="A649" s="15">
        <v>45310</v>
      </c>
      <c r="B649" s="37" t="s">
        <v>38</v>
      </c>
      <c r="C649" s="37" t="s">
        <v>17</v>
      </c>
      <c r="D649" s="37">
        <v>1</v>
      </c>
      <c r="E649" s="38">
        <v>37530</v>
      </c>
      <c r="F649" s="38">
        <v>37680</v>
      </c>
      <c r="G649" s="37">
        <v>37880</v>
      </c>
      <c r="H649" s="22">
        <f t="shared" si="159"/>
        <v>150</v>
      </c>
      <c r="I649" s="22">
        <f t="shared" si="160"/>
        <v>200</v>
      </c>
      <c r="J649" s="22">
        <f t="shared" si="161"/>
        <v>350</v>
      </c>
    </row>
    <row r="650" spans="1:10">
      <c r="A650" s="15">
        <v>45310</v>
      </c>
      <c r="B650" s="37" t="s">
        <v>40</v>
      </c>
      <c r="C650" s="37" t="s">
        <v>17</v>
      </c>
      <c r="D650" s="37">
        <v>1</v>
      </c>
      <c r="E650" s="38">
        <v>16720</v>
      </c>
      <c r="F650" s="38">
        <v>16820</v>
      </c>
      <c r="G650" s="37"/>
      <c r="H650" s="22">
        <f t="shared" si="159"/>
        <v>100</v>
      </c>
      <c r="I650" s="22">
        <f t="shared" si="160"/>
        <v>0</v>
      </c>
      <c r="J650" s="22">
        <f t="shared" si="161"/>
        <v>100</v>
      </c>
    </row>
    <row r="651" spans="1:10">
      <c r="A651" s="15">
        <v>45310</v>
      </c>
      <c r="B651" s="37" t="s">
        <v>36</v>
      </c>
      <c r="C651" s="37" t="s">
        <v>17</v>
      </c>
      <c r="D651" s="37">
        <v>100</v>
      </c>
      <c r="E651" s="38">
        <v>2025</v>
      </c>
      <c r="F651" s="38">
        <v>2032</v>
      </c>
      <c r="G651" s="37"/>
      <c r="H651" s="22">
        <f t="shared" si="159"/>
        <v>700</v>
      </c>
      <c r="I651" s="22">
        <f t="shared" si="160"/>
        <v>0</v>
      </c>
      <c r="J651" s="22">
        <f t="shared" si="161"/>
        <v>700</v>
      </c>
    </row>
    <row r="652" spans="1:10">
      <c r="A652" s="15">
        <v>45309</v>
      </c>
      <c r="B652" s="37" t="s">
        <v>38</v>
      </c>
      <c r="C652" s="37" t="s">
        <v>14</v>
      </c>
      <c r="D652" s="37">
        <v>1</v>
      </c>
      <c r="E652" s="38">
        <v>37300</v>
      </c>
      <c r="F652" s="38">
        <v>37120</v>
      </c>
      <c r="G652" s="37"/>
      <c r="H652" s="22">
        <f t="shared" si="159"/>
        <v>180</v>
      </c>
      <c r="I652" s="22">
        <f t="shared" si="160"/>
        <v>0</v>
      </c>
      <c r="J652" s="22">
        <f t="shared" si="161"/>
        <v>180</v>
      </c>
    </row>
    <row r="653" spans="1:10">
      <c r="A653" s="15">
        <v>45309</v>
      </c>
      <c r="B653" s="37" t="s">
        <v>36</v>
      </c>
      <c r="C653" s="37" t="s">
        <v>17</v>
      </c>
      <c r="D653" s="37">
        <v>100</v>
      </c>
      <c r="E653" s="38">
        <v>2010</v>
      </c>
      <c r="F653" s="38">
        <v>2020</v>
      </c>
      <c r="G653" s="37"/>
      <c r="H653" s="22">
        <f t="shared" si="159"/>
        <v>1000</v>
      </c>
      <c r="I653" s="22">
        <f t="shared" si="160"/>
        <v>0</v>
      </c>
      <c r="J653" s="22">
        <f t="shared" si="161"/>
        <v>1000</v>
      </c>
    </row>
    <row r="654" spans="1:10">
      <c r="A654" s="15">
        <v>45308</v>
      </c>
      <c r="B654" s="37" t="s">
        <v>36</v>
      </c>
      <c r="C654" s="37" t="s">
        <v>17</v>
      </c>
      <c r="D654" s="37">
        <v>100</v>
      </c>
      <c r="E654" s="38">
        <v>2019</v>
      </c>
      <c r="F654" s="38">
        <v>2009</v>
      </c>
      <c r="G654" s="37"/>
      <c r="H654" s="22">
        <f t="shared" si="159"/>
        <v>-1000</v>
      </c>
      <c r="I654" s="22">
        <f t="shared" si="160"/>
        <v>0</v>
      </c>
      <c r="J654" s="22">
        <f t="shared" si="161"/>
        <v>-1000</v>
      </c>
    </row>
    <row r="655" spans="1:10">
      <c r="A655" s="15">
        <v>45308</v>
      </c>
      <c r="B655" s="37" t="s">
        <v>36</v>
      </c>
      <c r="C655" s="37" t="s">
        <v>17</v>
      </c>
      <c r="D655" s="37">
        <v>100</v>
      </c>
      <c r="E655" s="38">
        <v>2022</v>
      </c>
      <c r="F655" s="38">
        <v>2030</v>
      </c>
      <c r="G655" s="37"/>
      <c r="H655" s="22">
        <f t="shared" si="159"/>
        <v>800</v>
      </c>
      <c r="I655" s="22">
        <f t="shared" si="160"/>
        <v>0</v>
      </c>
      <c r="J655" s="22">
        <f t="shared" si="161"/>
        <v>800</v>
      </c>
    </row>
    <row r="656" spans="1:10">
      <c r="A656" s="15">
        <v>45308</v>
      </c>
      <c r="B656" s="37" t="s">
        <v>37</v>
      </c>
      <c r="C656" s="37" t="s">
        <v>17</v>
      </c>
      <c r="D656" s="37">
        <v>5000</v>
      </c>
      <c r="E656" s="38">
        <v>22.73</v>
      </c>
      <c r="F656" s="38">
        <v>22.41</v>
      </c>
      <c r="G656" s="37"/>
      <c r="H656" s="22">
        <f t="shared" si="159"/>
        <v>-1600.0000000000014</v>
      </c>
      <c r="I656" s="22">
        <f t="shared" si="160"/>
        <v>0</v>
      </c>
      <c r="J656" s="22">
        <f t="shared" si="161"/>
        <v>-1600.0000000000014</v>
      </c>
    </row>
    <row r="657" spans="1:10">
      <c r="A657" s="15">
        <v>45307</v>
      </c>
      <c r="B657" s="37" t="s">
        <v>37</v>
      </c>
      <c r="C657" s="37" t="s">
        <v>14</v>
      </c>
      <c r="D657" s="37">
        <v>5000</v>
      </c>
      <c r="E657" s="38">
        <v>23.15</v>
      </c>
      <c r="F657" s="38">
        <v>22.85</v>
      </c>
      <c r="G657" s="37"/>
      <c r="H657" s="22">
        <f t="shared" si="159"/>
        <v>1499.9999999999859</v>
      </c>
      <c r="I657" s="22">
        <f t="shared" si="160"/>
        <v>0</v>
      </c>
      <c r="J657" s="22">
        <f t="shared" si="161"/>
        <v>1499.9999999999859</v>
      </c>
    </row>
    <row r="658" spans="1:10">
      <c r="A658" s="15">
        <v>45307</v>
      </c>
      <c r="B658" s="37" t="s">
        <v>36</v>
      </c>
      <c r="C658" s="37" t="s">
        <v>14</v>
      </c>
      <c r="D658" s="37">
        <v>100</v>
      </c>
      <c r="E658" s="38">
        <v>2044</v>
      </c>
      <c r="F658" s="38">
        <v>2037</v>
      </c>
      <c r="G658" s="37">
        <v>2027</v>
      </c>
      <c r="H658" s="22">
        <f t="shared" si="159"/>
        <v>700</v>
      </c>
      <c r="I658" s="22">
        <f t="shared" si="160"/>
        <v>1000</v>
      </c>
      <c r="J658" s="22">
        <f t="shared" si="161"/>
        <v>1700</v>
      </c>
    </row>
    <row r="659" spans="1:10">
      <c r="A659" s="15">
        <v>45307</v>
      </c>
      <c r="B659" s="37" t="s">
        <v>40</v>
      </c>
      <c r="C659" s="37" t="s">
        <v>17</v>
      </c>
      <c r="D659" s="37">
        <v>1</v>
      </c>
      <c r="E659" s="38">
        <v>16665</v>
      </c>
      <c r="F659" s="38">
        <v>16565</v>
      </c>
      <c r="G659" s="37"/>
      <c r="H659" s="22">
        <f t="shared" si="159"/>
        <v>-100</v>
      </c>
      <c r="I659" s="22">
        <f t="shared" si="160"/>
        <v>0</v>
      </c>
      <c r="J659" s="22">
        <f t="shared" si="161"/>
        <v>-100</v>
      </c>
    </row>
    <row r="660" spans="1:10">
      <c r="A660" s="15">
        <v>45306</v>
      </c>
      <c r="B660" s="37" t="s">
        <v>37</v>
      </c>
      <c r="C660" s="37" t="s">
        <v>14</v>
      </c>
      <c r="D660" s="37">
        <v>5000</v>
      </c>
      <c r="E660" s="38">
        <v>23.18</v>
      </c>
      <c r="F660" s="38">
        <v>22.98</v>
      </c>
      <c r="G660" s="37"/>
      <c r="H660" s="22">
        <f t="shared" si="159"/>
        <v>999.99999999999648</v>
      </c>
      <c r="I660" s="22">
        <f t="shared" si="160"/>
        <v>0</v>
      </c>
      <c r="J660" s="22">
        <f t="shared" si="161"/>
        <v>999.99999999999648</v>
      </c>
    </row>
    <row r="661" spans="1:10">
      <c r="A661" s="15">
        <v>45306</v>
      </c>
      <c r="B661" s="37" t="s">
        <v>38</v>
      </c>
      <c r="C661" s="37" t="s">
        <v>17</v>
      </c>
      <c r="D661" s="37">
        <v>1</v>
      </c>
      <c r="E661" s="38">
        <v>37540</v>
      </c>
      <c r="F661" s="38">
        <v>37380</v>
      </c>
      <c r="G661" s="37"/>
      <c r="H661" s="22">
        <f t="shared" si="159"/>
        <v>-160</v>
      </c>
      <c r="I661" s="22">
        <f t="shared" si="160"/>
        <v>0</v>
      </c>
      <c r="J661" s="22">
        <f t="shared" si="161"/>
        <v>-160</v>
      </c>
    </row>
    <row r="662" spans="1:10">
      <c r="A662" s="15">
        <v>45306</v>
      </c>
      <c r="B662" s="37" t="s">
        <v>36</v>
      </c>
      <c r="C662" s="37" t="s">
        <v>14</v>
      </c>
      <c r="D662" s="37">
        <v>100</v>
      </c>
      <c r="E662" s="38">
        <v>2060</v>
      </c>
      <c r="F662" s="38">
        <v>2050</v>
      </c>
      <c r="G662" s="37"/>
      <c r="H662" s="22">
        <f t="shared" si="159"/>
        <v>1000</v>
      </c>
      <c r="I662" s="22">
        <f t="shared" si="160"/>
        <v>0</v>
      </c>
      <c r="J662" s="22">
        <f t="shared" si="161"/>
        <v>1000</v>
      </c>
    </row>
    <row r="663" spans="1:10">
      <c r="A663" s="15">
        <v>45303</v>
      </c>
      <c r="B663" s="37" t="s">
        <v>37</v>
      </c>
      <c r="C663" s="37" t="s">
        <v>14</v>
      </c>
      <c r="D663" s="37">
        <v>5000</v>
      </c>
      <c r="E663" s="38">
        <v>23.31</v>
      </c>
      <c r="F663" s="38">
        <v>23.06</v>
      </c>
      <c r="G663" s="37"/>
      <c r="H663" s="22">
        <f t="shared" si="159"/>
        <v>1250</v>
      </c>
      <c r="I663" s="22">
        <f t="shared" si="160"/>
        <v>0</v>
      </c>
      <c r="J663" s="22">
        <f t="shared" si="161"/>
        <v>1250</v>
      </c>
    </row>
    <row r="664" spans="1:10">
      <c r="A664" s="15">
        <v>45303</v>
      </c>
      <c r="B664" s="37" t="s">
        <v>36</v>
      </c>
      <c r="C664" s="37" t="s">
        <v>14</v>
      </c>
      <c r="D664" s="37">
        <v>100</v>
      </c>
      <c r="E664" s="38">
        <v>2047</v>
      </c>
      <c r="F664" s="38">
        <v>2057</v>
      </c>
      <c r="G664" s="37"/>
      <c r="H664" s="22">
        <f t="shared" si="159"/>
        <v>-1000</v>
      </c>
      <c r="I664" s="22">
        <f t="shared" si="160"/>
        <v>0</v>
      </c>
      <c r="J664" s="22">
        <f t="shared" si="161"/>
        <v>-1000</v>
      </c>
    </row>
    <row r="665" spans="1:10">
      <c r="A665" s="15">
        <v>45303</v>
      </c>
      <c r="B665" s="37" t="s">
        <v>40</v>
      </c>
      <c r="C665" s="37" t="s">
        <v>17</v>
      </c>
      <c r="D665" s="37">
        <v>1</v>
      </c>
      <c r="E665" s="38">
        <v>16770</v>
      </c>
      <c r="F665" s="38">
        <v>16880</v>
      </c>
      <c r="G665" s="37"/>
      <c r="H665" s="22">
        <f t="shared" si="159"/>
        <v>110</v>
      </c>
      <c r="I665" s="22">
        <f t="shared" si="160"/>
        <v>0</v>
      </c>
      <c r="J665" s="22">
        <f t="shared" si="161"/>
        <v>110</v>
      </c>
    </row>
    <row r="666" spans="1:10">
      <c r="A666" s="15">
        <v>45302</v>
      </c>
      <c r="B666" s="37" t="s">
        <v>37</v>
      </c>
      <c r="C666" s="37" t="s">
        <v>17</v>
      </c>
      <c r="D666" s="37">
        <v>5000</v>
      </c>
      <c r="E666" s="38">
        <v>22.88</v>
      </c>
      <c r="F666" s="38">
        <v>23.18</v>
      </c>
      <c r="G666" s="37">
        <v>23.48</v>
      </c>
      <c r="H666" s="22">
        <f t="shared" si="159"/>
        <v>1500.0000000000036</v>
      </c>
      <c r="I666" s="22">
        <f t="shared" si="160"/>
        <v>1500.0000000000036</v>
      </c>
      <c r="J666" s="22">
        <f t="shared" si="161"/>
        <v>3000.0000000000073</v>
      </c>
    </row>
    <row r="667" spans="1:10">
      <c r="A667" s="15">
        <v>45302</v>
      </c>
      <c r="B667" s="37" t="s">
        <v>36</v>
      </c>
      <c r="C667" s="37" t="s">
        <v>17</v>
      </c>
      <c r="D667" s="37">
        <v>100</v>
      </c>
      <c r="E667" s="38">
        <v>2027</v>
      </c>
      <c r="F667" s="38">
        <v>2034</v>
      </c>
      <c r="G667" s="37"/>
      <c r="H667" s="22">
        <f t="shared" si="159"/>
        <v>700</v>
      </c>
      <c r="I667" s="22">
        <f t="shared" si="160"/>
        <v>0</v>
      </c>
      <c r="J667" s="22">
        <f t="shared" si="161"/>
        <v>700</v>
      </c>
    </row>
    <row r="668" spans="1:10">
      <c r="A668" s="15">
        <v>45302</v>
      </c>
      <c r="B668" s="37" t="s">
        <v>38</v>
      </c>
      <c r="C668" s="37" t="s">
        <v>14</v>
      </c>
      <c r="D668" s="37">
        <v>1</v>
      </c>
      <c r="E668" s="38">
        <v>37760</v>
      </c>
      <c r="F668" s="38">
        <v>37610</v>
      </c>
      <c r="G668" s="37">
        <v>37430</v>
      </c>
      <c r="H668" s="22">
        <f t="shared" si="159"/>
        <v>150</v>
      </c>
      <c r="I668" s="22">
        <f t="shared" si="160"/>
        <v>180</v>
      </c>
      <c r="J668" s="22">
        <f t="shared" si="161"/>
        <v>330</v>
      </c>
    </row>
    <row r="669" spans="1:10">
      <c r="A669" s="15">
        <v>45302</v>
      </c>
      <c r="B669" s="37" t="s">
        <v>36</v>
      </c>
      <c r="C669" s="37" t="s">
        <v>17</v>
      </c>
      <c r="D669" s="37">
        <v>100</v>
      </c>
      <c r="E669" s="38">
        <v>2031</v>
      </c>
      <c r="F669" s="38">
        <v>2037</v>
      </c>
      <c r="G669" s="37">
        <v>2044</v>
      </c>
      <c r="H669" s="22">
        <f t="shared" si="159"/>
        <v>600</v>
      </c>
      <c r="I669" s="22">
        <f t="shared" si="160"/>
        <v>700</v>
      </c>
      <c r="J669" s="22">
        <f t="shared" si="161"/>
        <v>1300</v>
      </c>
    </row>
    <row r="670" spans="1:10">
      <c r="A670" s="15">
        <v>45301</v>
      </c>
      <c r="B670" s="37" t="s">
        <v>38</v>
      </c>
      <c r="C670" s="37" t="s">
        <v>14</v>
      </c>
      <c r="D670" s="37">
        <v>1</v>
      </c>
      <c r="E670" s="38">
        <v>37520</v>
      </c>
      <c r="F670" s="38">
        <v>37720</v>
      </c>
      <c r="G670" s="37"/>
      <c r="H670" s="22">
        <f t="shared" si="159"/>
        <v>-200</v>
      </c>
      <c r="I670" s="22">
        <f t="shared" si="160"/>
        <v>0</v>
      </c>
      <c r="J670" s="22">
        <f t="shared" si="161"/>
        <v>-200</v>
      </c>
    </row>
    <row r="671" spans="1:10">
      <c r="A671" s="15">
        <v>45301</v>
      </c>
      <c r="B671" s="37" t="s">
        <v>36</v>
      </c>
      <c r="C671" s="37" t="s">
        <v>14</v>
      </c>
      <c r="D671" s="37">
        <v>100</v>
      </c>
      <c r="E671" s="38">
        <v>2027</v>
      </c>
      <c r="F671" s="38">
        <v>2037</v>
      </c>
      <c r="G671" s="37"/>
      <c r="H671" s="22">
        <f t="shared" si="159"/>
        <v>-1000</v>
      </c>
      <c r="I671" s="22">
        <f t="shared" si="160"/>
        <v>0</v>
      </c>
      <c r="J671" s="22">
        <f t="shared" si="161"/>
        <v>-1000</v>
      </c>
    </row>
    <row r="672" spans="1:10">
      <c r="A672" s="15">
        <v>45301</v>
      </c>
      <c r="B672" s="37" t="s">
        <v>38</v>
      </c>
      <c r="C672" s="37" t="s">
        <v>14</v>
      </c>
      <c r="D672" s="37">
        <v>1</v>
      </c>
      <c r="E672" s="38">
        <v>37490</v>
      </c>
      <c r="F672" s="38">
        <v>37530</v>
      </c>
      <c r="G672" s="37"/>
      <c r="H672" s="22">
        <f t="shared" si="159"/>
        <v>-40</v>
      </c>
      <c r="I672" s="22">
        <f t="shared" si="160"/>
        <v>0</v>
      </c>
      <c r="J672" s="22">
        <f t="shared" si="161"/>
        <v>-40</v>
      </c>
    </row>
    <row r="673" spans="1:10">
      <c r="A673" s="15">
        <v>45300</v>
      </c>
      <c r="B673" s="37" t="s">
        <v>38</v>
      </c>
      <c r="C673" s="37" t="s">
        <v>14</v>
      </c>
      <c r="D673" s="37">
        <v>1</v>
      </c>
      <c r="E673" s="38">
        <v>37580</v>
      </c>
      <c r="F673" s="38">
        <v>37480</v>
      </c>
      <c r="G673" s="37">
        <v>37360</v>
      </c>
      <c r="H673" s="22">
        <f t="shared" si="159"/>
        <v>100</v>
      </c>
      <c r="I673" s="22">
        <f t="shared" si="160"/>
        <v>120</v>
      </c>
      <c r="J673" s="22">
        <f t="shared" si="161"/>
        <v>220</v>
      </c>
    </row>
    <row r="674" spans="1:10">
      <c r="A674" s="15">
        <v>45300</v>
      </c>
      <c r="B674" s="37" t="s">
        <v>36</v>
      </c>
      <c r="C674" s="37" t="s">
        <v>17</v>
      </c>
      <c r="D674" s="37">
        <v>100</v>
      </c>
      <c r="E674" s="38">
        <v>2031</v>
      </c>
      <c r="F674" s="38">
        <v>2041</v>
      </c>
      <c r="G674" s="37"/>
      <c r="H674" s="22">
        <f t="shared" si="159"/>
        <v>1000</v>
      </c>
      <c r="I674" s="22">
        <f t="shared" si="160"/>
        <v>0</v>
      </c>
      <c r="J674" s="22">
        <f t="shared" si="161"/>
        <v>1000</v>
      </c>
    </row>
    <row r="675" spans="1:10">
      <c r="A675" s="15">
        <v>45299</v>
      </c>
      <c r="B675" s="37" t="s">
        <v>38</v>
      </c>
      <c r="C675" s="37" t="s">
        <v>17</v>
      </c>
      <c r="D675" s="37">
        <v>1</v>
      </c>
      <c r="E675" s="38">
        <v>37270</v>
      </c>
      <c r="F675" s="38">
        <v>37370</v>
      </c>
      <c r="G675" s="37">
        <v>37520</v>
      </c>
      <c r="H675" s="22">
        <f t="shared" si="159"/>
        <v>100</v>
      </c>
      <c r="I675" s="22">
        <f t="shared" si="160"/>
        <v>150</v>
      </c>
      <c r="J675" s="22">
        <f t="shared" si="161"/>
        <v>250</v>
      </c>
    </row>
    <row r="676" spans="1:10">
      <c r="A676" s="15">
        <v>45299</v>
      </c>
      <c r="B676" s="37" t="s">
        <v>37</v>
      </c>
      <c r="C676" s="37" t="s">
        <v>17</v>
      </c>
      <c r="D676" s="37">
        <v>5000</v>
      </c>
      <c r="E676" s="38">
        <v>23.02</v>
      </c>
      <c r="F676" s="38">
        <v>23.22</v>
      </c>
      <c r="G676" s="37"/>
      <c r="H676" s="22">
        <f t="shared" si="159"/>
        <v>999.99999999999648</v>
      </c>
      <c r="I676" s="22">
        <f t="shared" si="160"/>
        <v>0</v>
      </c>
      <c r="J676" s="22">
        <f t="shared" si="161"/>
        <v>999.99999999999648</v>
      </c>
    </row>
    <row r="677" spans="1:10">
      <c r="A677" s="15">
        <v>45299</v>
      </c>
      <c r="B677" s="37" t="s">
        <v>36</v>
      </c>
      <c r="C677" s="37" t="s">
        <v>17</v>
      </c>
      <c r="D677" s="37">
        <v>100</v>
      </c>
      <c r="E677" s="38">
        <v>2028</v>
      </c>
      <c r="F677" s="38">
        <v>2018</v>
      </c>
      <c r="G677" s="37"/>
      <c r="H677" s="22">
        <f t="shared" si="159"/>
        <v>-1000</v>
      </c>
      <c r="I677" s="22">
        <f t="shared" si="160"/>
        <v>0</v>
      </c>
      <c r="J677" s="22">
        <f t="shared" si="161"/>
        <v>-1000</v>
      </c>
    </row>
    <row r="678" spans="1:10">
      <c r="A678" s="15">
        <v>45296</v>
      </c>
      <c r="B678" s="37" t="s">
        <v>36</v>
      </c>
      <c r="C678" s="37" t="s">
        <v>17</v>
      </c>
      <c r="D678" s="37">
        <v>100</v>
      </c>
      <c r="E678" s="38">
        <v>2037</v>
      </c>
      <c r="F678" s="38">
        <v>2027</v>
      </c>
      <c r="G678" s="37"/>
      <c r="H678" s="22">
        <f t="shared" ref="H678:H689" si="162">(IF(C678="SHORT",E678-F678,IF(C678="LONG",F678-E678)))*D678</f>
        <v>-1000</v>
      </c>
      <c r="I678" s="22">
        <f t="shared" ref="I678:I689" si="163">(IF(C678="SHORT",IF(G678="",0,F678-G678),IF(C678="LONG",IF(G678="",0,G678-F678))))*D678</f>
        <v>0</v>
      </c>
      <c r="J678" s="22">
        <f t="shared" ref="J678:J689" si="164">H678+I678+L678</f>
        <v>-1000</v>
      </c>
    </row>
    <row r="679" spans="1:10">
      <c r="A679" s="15">
        <v>45296</v>
      </c>
      <c r="B679" s="37" t="s">
        <v>38</v>
      </c>
      <c r="C679" s="37" t="s">
        <v>14</v>
      </c>
      <c r="D679" s="37">
        <v>1</v>
      </c>
      <c r="E679" s="38">
        <v>37400</v>
      </c>
      <c r="F679" s="38">
        <v>37250</v>
      </c>
      <c r="G679" s="37"/>
      <c r="H679" s="22">
        <f t="shared" si="162"/>
        <v>150</v>
      </c>
      <c r="I679" s="22">
        <f t="shared" si="163"/>
        <v>0</v>
      </c>
      <c r="J679" s="22">
        <f t="shared" si="164"/>
        <v>150</v>
      </c>
    </row>
    <row r="680" spans="1:10">
      <c r="A680" s="15">
        <v>45296</v>
      </c>
      <c r="B680" s="37" t="s">
        <v>37</v>
      </c>
      <c r="C680" s="37" t="s">
        <v>17</v>
      </c>
      <c r="D680" s="37">
        <v>500</v>
      </c>
      <c r="E680" s="38">
        <v>23.03</v>
      </c>
      <c r="F680" s="38">
        <v>23.23</v>
      </c>
      <c r="G680" s="37">
        <v>23.5</v>
      </c>
      <c r="H680" s="22">
        <f t="shared" si="162"/>
        <v>99.999999999999645</v>
      </c>
      <c r="I680" s="22">
        <f t="shared" si="163"/>
        <v>134.99999999999977</v>
      </c>
      <c r="J680" s="22">
        <f t="shared" si="164"/>
        <v>234.99999999999943</v>
      </c>
    </row>
    <row r="681" spans="1:10">
      <c r="A681" s="15">
        <v>45295</v>
      </c>
      <c r="B681" s="37" t="s">
        <v>40</v>
      </c>
      <c r="C681" s="37" t="s">
        <v>17</v>
      </c>
      <c r="D681" s="37">
        <v>1</v>
      </c>
      <c r="E681" s="38">
        <v>16690</v>
      </c>
      <c r="F681" s="38">
        <v>16770</v>
      </c>
      <c r="G681" s="37"/>
      <c r="H681" s="22">
        <f t="shared" si="162"/>
        <v>80</v>
      </c>
      <c r="I681" s="22">
        <f t="shared" si="163"/>
        <v>0</v>
      </c>
      <c r="J681" s="22">
        <f t="shared" si="164"/>
        <v>80</v>
      </c>
    </row>
    <row r="682" spans="1:10">
      <c r="A682" s="15">
        <v>45295</v>
      </c>
      <c r="B682" s="37" t="s">
        <v>36</v>
      </c>
      <c r="C682" s="37" t="s">
        <v>14</v>
      </c>
      <c r="D682" s="37">
        <v>100</v>
      </c>
      <c r="E682" s="38">
        <v>2049</v>
      </c>
      <c r="F682" s="38">
        <v>2042</v>
      </c>
      <c r="G682" s="37">
        <v>2036.5</v>
      </c>
      <c r="H682" s="22">
        <f t="shared" si="162"/>
        <v>700</v>
      </c>
      <c r="I682" s="22">
        <f t="shared" si="163"/>
        <v>550</v>
      </c>
      <c r="J682" s="22">
        <f t="shared" si="164"/>
        <v>1250</v>
      </c>
    </row>
    <row r="683" spans="1:10">
      <c r="A683" s="15">
        <v>45294</v>
      </c>
      <c r="B683" s="37" t="s">
        <v>36</v>
      </c>
      <c r="C683" s="37" t="s">
        <v>14</v>
      </c>
      <c r="D683" s="37">
        <v>100</v>
      </c>
      <c r="E683" s="38">
        <v>2051</v>
      </c>
      <c r="F683" s="38">
        <v>2044</v>
      </c>
      <c r="G683" s="37">
        <v>2034</v>
      </c>
      <c r="H683" s="22">
        <f t="shared" si="162"/>
        <v>700</v>
      </c>
      <c r="I683" s="22">
        <f t="shared" si="163"/>
        <v>1000</v>
      </c>
      <c r="J683" s="22">
        <f t="shared" si="164"/>
        <v>1700</v>
      </c>
    </row>
    <row r="684" spans="1:10">
      <c r="A684" s="15">
        <v>45294</v>
      </c>
      <c r="B684" s="37" t="s">
        <v>38</v>
      </c>
      <c r="C684" s="37" t="s">
        <v>17</v>
      </c>
      <c r="D684" s="37">
        <v>1</v>
      </c>
      <c r="E684" s="38">
        <v>37590</v>
      </c>
      <c r="F684" s="38">
        <v>37440</v>
      </c>
      <c r="G684" s="37"/>
      <c r="H684" s="22">
        <f t="shared" si="162"/>
        <v>-150</v>
      </c>
      <c r="I684" s="22">
        <f t="shared" si="163"/>
        <v>0</v>
      </c>
      <c r="J684" s="22">
        <f t="shared" si="164"/>
        <v>-150</v>
      </c>
    </row>
    <row r="685" spans="1:10">
      <c r="A685" s="15">
        <v>45294</v>
      </c>
      <c r="B685" s="37" t="s">
        <v>40</v>
      </c>
      <c r="C685" s="37" t="s">
        <v>17</v>
      </c>
      <c r="D685" s="37">
        <v>1</v>
      </c>
      <c r="E685" s="38">
        <v>16860</v>
      </c>
      <c r="F685" s="38">
        <v>16940</v>
      </c>
      <c r="G685" s="37"/>
      <c r="H685" s="22">
        <f t="shared" si="162"/>
        <v>80</v>
      </c>
      <c r="I685" s="22">
        <f t="shared" si="163"/>
        <v>0</v>
      </c>
      <c r="J685" s="22">
        <f t="shared" si="164"/>
        <v>80</v>
      </c>
    </row>
    <row r="686" spans="1:10">
      <c r="A686" s="15">
        <v>45293</v>
      </c>
      <c r="B686" s="37" t="s">
        <v>40</v>
      </c>
      <c r="C686" s="37" t="s">
        <v>17</v>
      </c>
      <c r="D686" s="37">
        <v>1</v>
      </c>
      <c r="E686" s="38">
        <v>16840</v>
      </c>
      <c r="F686" s="38">
        <v>16940</v>
      </c>
      <c r="G686" s="37"/>
      <c r="H686" s="22">
        <f t="shared" si="162"/>
        <v>100</v>
      </c>
      <c r="I686" s="22">
        <f t="shared" si="163"/>
        <v>0</v>
      </c>
      <c r="J686" s="22">
        <f t="shared" si="164"/>
        <v>100</v>
      </c>
    </row>
    <row r="687" spans="1:10">
      <c r="A687" s="15">
        <v>45293</v>
      </c>
      <c r="B687" s="37" t="s">
        <v>36</v>
      </c>
      <c r="C687" s="37" t="s">
        <v>17</v>
      </c>
      <c r="D687" s="37">
        <v>100</v>
      </c>
      <c r="E687" s="38">
        <v>2063</v>
      </c>
      <c r="F687" s="38">
        <v>2071</v>
      </c>
      <c r="G687" s="37"/>
      <c r="H687" s="22">
        <f t="shared" si="162"/>
        <v>800</v>
      </c>
      <c r="I687" s="22">
        <f t="shared" si="163"/>
        <v>0</v>
      </c>
      <c r="J687" s="22">
        <f t="shared" si="164"/>
        <v>800</v>
      </c>
    </row>
    <row r="688" spans="1:10">
      <c r="A688" s="15">
        <v>45293</v>
      </c>
      <c r="B688" s="37" t="s">
        <v>40</v>
      </c>
      <c r="C688" s="37" t="s">
        <v>14</v>
      </c>
      <c r="D688" s="37">
        <v>1</v>
      </c>
      <c r="E688" s="38">
        <v>17070</v>
      </c>
      <c r="F688" s="38">
        <v>16970</v>
      </c>
      <c r="G688" s="37">
        <v>16870</v>
      </c>
      <c r="H688" s="22">
        <f t="shared" si="162"/>
        <v>100</v>
      </c>
      <c r="I688" s="22">
        <f t="shared" si="163"/>
        <v>100</v>
      </c>
      <c r="J688" s="22">
        <f t="shared" si="164"/>
        <v>200</v>
      </c>
    </row>
    <row r="689" spans="1:10">
      <c r="A689" s="15">
        <v>45293</v>
      </c>
      <c r="B689" s="37" t="s">
        <v>37</v>
      </c>
      <c r="C689" s="37" t="s">
        <v>17</v>
      </c>
      <c r="D689" s="37">
        <v>5000</v>
      </c>
      <c r="E689" s="38">
        <v>24.05</v>
      </c>
      <c r="F689" s="38">
        <v>23.6</v>
      </c>
      <c r="G689" s="37"/>
      <c r="H689" s="22">
        <f t="shared" si="162"/>
        <v>-2249.9999999999964</v>
      </c>
      <c r="I689" s="22">
        <f t="shared" si="163"/>
        <v>0</v>
      </c>
      <c r="J689" s="22">
        <f t="shared" si="164"/>
        <v>-2249.9999999999964</v>
      </c>
    </row>
    <row r="690" spans="1:10">
      <c r="A690" s="15"/>
      <c r="B690" s="37"/>
      <c r="C690" s="37"/>
      <c r="D690" s="37"/>
      <c r="E690" s="38"/>
      <c r="F690" s="38"/>
      <c r="G690" s="37"/>
      <c r="H690" s="22"/>
      <c r="I690" s="22"/>
      <c r="J690" s="22"/>
    </row>
    <row r="691" spans="1:10">
      <c r="A691" s="15">
        <v>45289</v>
      </c>
      <c r="B691" s="37" t="s">
        <v>36</v>
      </c>
      <c r="C691" s="37" t="s">
        <v>17</v>
      </c>
      <c r="D691" s="37">
        <v>100</v>
      </c>
      <c r="E691" s="38">
        <v>2065</v>
      </c>
      <c r="F691" s="38">
        <v>2071</v>
      </c>
      <c r="G691" s="37">
        <v>2078</v>
      </c>
      <c r="H691" s="22">
        <f t="shared" ref="H691" si="165">(IF(C691="SHORT",E691-F691,IF(C691="LONG",F691-E691)))*D691</f>
        <v>600</v>
      </c>
      <c r="I691" s="22">
        <f t="shared" ref="I691" si="166">(IF(C691="SHORT",IF(G691="",0,F691-G691),IF(C691="LONG",IF(G691="",0,G691-F691))))*D691</f>
        <v>700</v>
      </c>
      <c r="J691" s="22">
        <f t="shared" ref="J691" si="167">H691+I691+L691</f>
        <v>1300</v>
      </c>
    </row>
    <row r="692" spans="1:10">
      <c r="A692" s="15">
        <v>45289</v>
      </c>
      <c r="B692" s="37" t="s">
        <v>38</v>
      </c>
      <c r="C692" s="37" t="s">
        <v>14</v>
      </c>
      <c r="D692" s="37">
        <v>1</v>
      </c>
      <c r="E692" s="38">
        <v>37775</v>
      </c>
      <c r="F692" s="38">
        <v>37710</v>
      </c>
      <c r="G692" s="37"/>
      <c r="H692" s="22">
        <f t="shared" ref="H692:H694" si="168">(IF(C692="SHORT",E692-F692,IF(C692="LONG",F692-E692)))*D692</f>
        <v>65</v>
      </c>
      <c r="I692" s="22">
        <f t="shared" ref="I692:I694" si="169">(IF(C692="SHORT",IF(G692="",0,F692-G692),IF(C692="LONG",IF(G692="",0,G692-F692))))*D692</f>
        <v>0</v>
      </c>
      <c r="J692" s="22">
        <f t="shared" ref="J692:J694" si="170">H692+I692+L692</f>
        <v>65</v>
      </c>
    </row>
    <row r="693" spans="1:10">
      <c r="A693" s="15">
        <v>45288</v>
      </c>
      <c r="B693" s="37" t="s">
        <v>38</v>
      </c>
      <c r="C693" s="37" t="s">
        <v>17</v>
      </c>
      <c r="D693" s="37">
        <v>1</v>
      </c>
      <c r="E693" s="38">
        <v>37630</v>
      </c>
      <c r="F693" s="38">
        <v>37750</v>
      </c>
      <c r="G693" s="37"/>
      <c r="H693" s="22">
        <f t="shared" si="168"/>
        <v>120</v>
      </c>
      <c r="I693" s="22">
        <f t="shared" si="169"/>
        <v>0</v>
      </c>
      <c r="J693" s="22">
        <f t="shared" si="170"/>
        <v>120</v>
      </c>
    </row>
    <row r="694" spans="1:10">
      <c r="A694" s="15">
        <v>45288</v>
      </c>
      <c r="B694" s="37" t="s">
        <v>36</v>
      </c>
      <c r="C694" s="37" t="s">
        <v>17</v>
      </c>
      <c r="D694" s="37">
        <v>100</v>
      </c>
      <c r="E694" s="38">
        <v>2075</v>
      </c>
      <c r="F694" s="38">
        <v>2081.1</v>
      </c>
      <c r="G694" s="37"/>
      <c r="H694" s="22">
        <f t="shared" si="168"/>
        <v>609.99999999999091</v>
      </c>
      <c r="I694" s="22">
        <f t="shared" si="169"/>
        <v>0</v>
      </c>
      <c r="J694" s="22">
        <f t="shared" si="170"/>
        <v>609.99999999999091</v>
      </c>
    </row>
    <row r="695" spans="1:10">
      <c r="A695" s="15">
        <v>45282</v>
      </c>
      <c r="B695" s="37" t="s">
        <v>36</v>
      </c>
      <c r="C695" s="37" t="s">
        <v>14</v>
      </c>
      <c r="D695" s="37">
        <v>100</v>
      </c>
      <c r="E695" s="38">
        <v>2049</v>
      </c>
      <c r="F695" s="38">
        <v>2057</v>
      </c>
      <c r="G695" s="37"/>
      <c r="H695" s="22">
        <f t="shared" ref="H695:H758" si="171">(IF(C695="SHORT",E695-F695,IF(C695="LONG",F695-E695)))*D695</f>
        <v>-800</v>
      </c>
      <c r="I695" s="22">
        <f t="shared" ref="I695:I758" si="172">(IF(C695="SHORT",IF(G695="",0,F695-G695),IF(C695="LONG",IF(G695="",0,G695-F695))))*D695</f>
        <v>0</v>
      </c>
      <c r="J695" s="22">
        <f t="shared" ref="J695:J758" si="173">H695+I695+L695</f>
        <v>-800</v>
      </c>
    </row>
    <row r="696" spans="1:10">
      <c r="A696" s="15">
        <v>45282</v>
      </c>
      <c r="B696" s="37" t="s">
        <v>38</v>
      </c>
      <c r="C696" s="37" t="s">
        <v>17</v>
      </c>
      <c r="D696" s="37">
        <v>1</v>
      </c>
      <c r="E696" s="38">
        <v>37300</v>
      </c>
      <c r="F696" s="38">
        <v>37400</v>
      </c>
      <c r="G696" s="37"/>
      <c r="H696" s="22">
        <f t="shared" si="171"/>
        <v>100</v>
      </c>
      <c r="I696" s="22">
        <f t="shared" si="172"/>
        <v>0</v>
      </c>
      <c r="J696" s="22">
        <f t="shared" si="173"/>
        <v>100</v>
      </c>
    </row>
    <row r="697" spans="1:10">
      <c r="A697" s="15">
        <v>45281</v>
      </c>
      <c r="B697" s="37" t="s">
        <v>38</v>
      </c>
      <c r="C697" s="37" t="s">
        <v>17</v>
      </c>
      <c r="D697" s="37">
        <v>1</v>
      </c>
      <c r="E697" s="38">
        <v>37590</v>
      </c>
      <c r="F697" s="38">
        <v>37690</v>
      </c>
      <c r="G697" s="37"/>
      <c r="H697" s="22">
        <f t="shared" si="171"/>
        <v>100</v>
      </c>
      <c r="I697" s="22">
        <f t="shared" si="172"/>
        <v>0</v>
      </c>
      <c r="J697" s="22">
        <f t="shared" si="173"/>
        <v>100</v>
      </c>
    </row>
    <row r="698" spans="1:10">
      <c r="A698" s="15">
        <v>45281</v>
      </c>
      <c r="B698" s="37" t="s">
        <v>36</v>
      </c>
      <c r="C698" s="37" t="s">
        <v>14</v>
      </c>
      <c r="D698" s="37">
        <v>100</v>
      </c>
      <c r="E698" s="38">
        <v>2039</v>
      </c>
      <c r="F698" s="38">
        <v>2032</v>
      </c>
      <c r="G698" s="37"/>
      <c r="H698" s="22">
        <f t="shared" si="171"/>
        <v>700</v>
      </c>
      <c r="I698" s="22">
        <f t="shared" si="172"/>
        <v>0</v>
      </c>
      <c r="J698" s="22">
        <f t="shared" si="173"/>
        <v>700</v>
      </c>
    </row>
    <row r="699" spans="1:10">
      <c r="A699" s="15">
        <v>45281</v>
      </c>
      <c r="B699" s="37" t="s">
        <v>38</v>
      </c>
      <c r="C699" s="37" t="s">
        <v>17</v>
      </c>
      <c r="D699" s="37">
        <v>1</v>
      </c>
      <c r="E699" s="38">
        <v>37530</v>
      </c>
      <c r="F699" s="38">
        <v>37630</v>
      </c>
      <c r="G699" s="37"/>
      <c r="H699" s="22">
        <f t="shared" si="171"/>
        <v>100</v>
      </c>
      <c r="I699" s="22">
        <f t="shared" si="172"/>
        <v>0</v>
      </c>
      <c r="J699" s="22">
        <f t="shared" si="173"/>
        <v>100</v>
      </c>
    </row>
    <row r="700" spans="1:10">
      <c r="A700" s="15">
        <v>45280</v>
      </c>
      <c r="B700" s="37" t="s">
        <v>40</v>
      </c>
      <c r="C700" s="37" t="s">
        <v>17</v>
      </c>
      <c r="D700" s="37">
        <v>1</v>
      </c>
      <c r="E700" s="38">
        <v>16910</v>
      </c>
      <c r="F700" s="38">
        <v>17000</v>
      </c>
      <c r="G700" s="37"/>
      <c r="H700" s="22">
        <f t="shared" si="171"/>
        <v>90</v>
      </c>
      <c r="I700" s="22">
        <f t="shared" si="172"/>
        <v>0</v>
      </c>
      <c r="J700" s="22">
        <f t="shared" si="173"/>
        <v>90</v>
      </c>
    </row>
    <row r="701" spans="1:10">
      <c r="A701" s="15">
        <v>45280</v>
      </c>
      <c r="B701" s="37" t="s">
        <v>37</v>
      </c>
      <c r="C701" s="37" t="s">
        <v>14</v>
      </c>
      <c r="D701" s="37">
        <v>5000</v>
      </c>
      <c r="E701" s="38">
        <v>24.1</v>
      </c>
      <c r="F701" s="38">
        <v>24.6</v>
      </c>
      <c r="G701" s="37"/>
      <c r="H701" s="22">
        <f t="shared" si="171"/>
        <v>-2500</v>
      </c>
      <c r="I701" s="22">
        <f t="shared" si="172"/>
        <v>0</v>
      </c>
      <c r="J701" s="22">
        <f t="shared" si="173"/>
        <v>-2500</v>
      </c>
    </row>
    <row r="702" spans="1:10">
      <c r="A702" s="15">
        <v>45280</v>
      </c>
      <c r="B702" s="37" t="s">
        <v>36</v>
      </c>
      <c r="C702" s="37" t="s">
        <v>14</v>
      </c>
      <c r="D702" s="37">
        <v>100</v>
      </c>
      <c r="E702" s="38">
        <v>2044</v>
      </c>
      <c r="F702" s="38">
        <v>2030</v>
      </c>
      <c r="G702" s="37"/>
      <c r="H702" s="22">
        <f t="shared" si="171"/>
        <v>1400</v>
      </c>
      <c r="I702" s="22">
        <f t="shared" si="172"/>
        <v>0</v>
      </c>
      <c r="J702" s="22">
        <f t="shared" si="173"/>
        <v>1400</v>
      </c>
    </row>
    <row r="703" spans="1:10">
      <c r="A703" s="15">
        <v>45279</v>
      </c>
      <c r="B703" s="37" t="s">
        <v>36</v>
      </c>
      <c r="C703" s="37" t="s">
        <v>17</v>
      </c>
      <c r="D703" s="37">
        <v>100</v>
      </c>
      <c r="E703" s="38">
        <v>2023</v>
      </c>
      <c r="F703" s="38">
        <v>2030</v>
      </c>
      <c r="G703" s="37">
        <v>2040</v>
      </c>
      <c r="H703" s="22">
        <f t="shared" si="171"/>
        <v>700</v>
      </c>
      <c r="I703" s="22">
        <f t="shared" si="172"/>
        <v>1000</v>
      </c>
      <c r="J703" s="22">
        <f t="shared" si="173"/>
        <v>1700</v>
      </c>
    </row>
    <row r="704" spans="1:10">
      <c r="A704" s="15">
        <v>45278</v>
      </c>
      <c r="B704" s="37" t="s">
        <v>36</v>
      </c>
      <c r="C704" s="37" t="s">
        <v>17</v>
      </c>
      <c r="D704" s="37">
        <v>100</v>
      </c>
      <c r="E704" s="38">
        <v>2020</v>
      </c>
      <c r="F704" s="38">
        <v>2027</v>
      </c>
      <c r="G704" s="37">
        <v>2034</v>
      </c>
      <c r="H704" s="22">
        <f t="shared" si="171"/>
        <v>700</v>
      </c>
      <c r="I704" s="22">
        <f t="shared" si="172"/>
        <v>700</v>
      </c>
      <c r="J704" s="22">
        <f t="shared" si="173"/>
        <v>1400</v>
      </c>
    </row>
    <row r="705" spans="1:10">
      <c r="A705" s="15">
        <v>45278</v>
      </c>
      <c r="B705" s="37" t="s">
        <v>40</v>
      </c>
      <c r="C705" s="37" t="s">
        <v>17</v>
      </c>
      <c r="D705" s="37">
        <v>1</v>
      </c>
      <c r="E705" s="38">
        <v>16920</v>
      </c>
      <c r="F705" s="38">
        <v>17020</v>
      </c>
      <c r="G705" s="37"/>
      <c r="H705" s="22">
        <f t="shared" si="171"/>
        <v>100</v>
      </c>
      <c r="I705" s="22">
        <f t="shared" si="172"/>
        <v>0</v>
      </c>
      <c r="J705" s="22">
        <f t="shared" si="173"/>
        <v>100</v>
      </c>
    </row>
    <row r="706" spans="1:10">
      <c r="A706" s="15">
        <v>45275</v>
      </c>
      <c r="B706" s="37" t="s">
        <v>36</v>
      </c>
      <c r="C706" s="37" t="s">
        <v>17</v>
      </c>
      <c r="D706" s="37">
        <v>100</v>
      </c>
      <c r="E706" s="38">
        <v>2028</v>
      </c>
      <c r="F706" s="38">
        <v>2038</v>
      </c>
      <c r="G706" s="37"/>
      <c r="H706" s="22">
        <f t="shared" si="171"/>
        <v>1000</v>
      </c>
      <c r="I706" s="22">
        <f t="shared" si="172"/>
        <v>0</v>
      </c>
      <c r="J706" s="22">
        <f t="shared" si="173"/>
        <v>1000</v>
      </c>
    </row>
    <row r="707" spans="1:10">
      <c r="A707" s="15">
        <v>45275</v>
      </c>
      <c r="B707" s="37" t="s">
        <v>40</v>
      </c>
      <c r="C707" s="37" t="s">
        <v>17</v>
      </c>
      <c r="D707" s="37">
        <v>1</v>
      </c>
      <c r="E707" s="38">
        <v>17000</v>
      </c>
      <c r="F707" s="38">
        <v>17100</v>
      </c>
      <c r="G707" s="37"/>
      <c r="H707" s="22">
        <f t="shared" si="171"/>
        <v>100</v>
      </c>
      <c r="I707" s="22">
        <f t="shared" si="172"/>
        <v>0</v>
      </c>
      <c r="J707" s="22">
        <f t="shared" si="173"/>
        <v>100</v>
      </c>
    </row>
    <row r="708" spans="1:10">
      <c r="A708" s="15">
        <v>45275</v>
      </c>
      <c r="B708" s="37" t="s">
        <v>36</v>
      </c>
      <c r="C708" s="37" t="s">
        <v>14</v>
      </c>
      <c r="D708" s="37">
        <v>100</v>
      </c>
      <c r="E708" s="38">
        <v>2040</v>
      </c>
      <c r="F708" s="38">
        <v>2042</v>
      </c>
      <c r="G708" s="37"/>
      <c r="H708" s="22">
        <f t="shared" si="171"/>
        <v>-200</v>
      </c>
      <c r="I708" s="22">
        <f t="shared" si="172"/>
        <v>0</v>
      </c>
      <c r="J708" s="22">
        <f t="shared" si="173"/>
        <v>-200</v>
      </c>
    </row>
    <row r="709" spans="1:10">
      <c r="A709" s="15">
        <v>45274</v>
      </c>
      <c r="B709" s="37" t="s">
        <v>36</v>
      </c>
      <c r="C709" s="37" t="s">
        <v>14</v>
      </c>
      <c r="D709" s="37">
        <v>100</v>
      </c>
      <c r="E709" s="38">
        <v>2041</v>
      </c>
      <c r="F709" s="38">
        <v>2035</v>
      </c>
      <c r="G709" s="37">
        <v>2027</v>
      </c>
      <c r="H709" s="22">
        <f t="shared" si="171"/>
        <v>600</v>
      </c>
      <c r="I709" s="22">
        <f t="shared" si="172"/>
        <v>800</v>
      </c>
      <c r="J709" s="22">
        <f t="shared" si="173"/>
        <v>1400</v>
      </c>
    </row>
    <row r="710" spans="1:10">
      <c r="A710" s="15">
        <v>45274</v>
      </c>
      <c r="B710" s="37" t="s">
        <v>37</v>
      </c>
      <c r="C710" s="37" t="s">
        <v>14</v>
      </c>
      <c r="D710" s="37">
        <v>5000</v>
      </c>
      <c r="E710" s="38">
        <v>24.05</v>
      </c>
      <c r="F710" s="38">
        <v>24.63</v>
      </c>
      <c r="G710" s="37"/>
      <c r="H710" s="22">
        <f t="shared" si="171"/>
        <v>-2899.9999999999914</v>
      </c>
      <c r="I710" s="22">
        <f t="shared" si="172"/>
        <v>0</v>
      </c>
      <c r="J710" s="22">
        <f t="shared" si="173"/>
        <v>-2899.9999999999914</v>
      </c>
    </row>
    <row r="711" spans="1:10">
      <c r="A711" s="15">
        <v>45274</v>
      </c>
      <c r="B711" s="37" t="s">
        <v>38</v>
      </c>
      <c r="C711" s="37" t="s">
        <v>14</v>
      </c>
      <c r="D711" s="37">
        <v>1</v>
      </c>
      <c r="E711" s="38">
        <v>37200</v>
      </c>
      <c r="F711" s="38">
        <v>37050</v>
      </c>
      <c r="G711" s="37"/>
      <c r="H711" s="22">
        <f t="shared" si="171"/>
        <v>150</v>
      </c>
      <c r="I711" s="22">
        <f t="shared" si="172"/>
        <v>0</v>
      </c>
      <c r="J711" s="22">
        <f t="shared" si="173"/>
        <v>150</v>
      </c>
    </row>
    <row r="712" spans="1:10">
      <c r="A712" s="15">
        <v>45274</v>
      </c>
      <c r="B712" s="37" t="s">
        <v>36</v>
      </c>
      <c r="C712" s="37" t="s">
        <v>14</v>
      </c>
      <c r="D712" s="37">
        <v>100</v>
      </c>
      <c r="E712" s="38">
        <v>2038</v>
      </c>
      <c r="F712" s="38">
        <v>2028</v>
      </c>
      <c r="G712" s="37"/>
      <c r="H712" s="22">
        <f t="shared" si="171"/>
        <v>1000</v>
      </c>
      <c r="I712" s="22">
        <f t="shared" si="172"/>
        <v>0</v>
      </c>
      <c r="J712" s="22">
        <f t="shared" si="173"/>
        <v>1000</v>
      </c>
    </row>
    <row r="713" spans="1:10">
      <c r="A713" s="15">
        <v>45273</v>
      </c>
      <c r="B713" s="37" t="s">
        <v>38</v>
      </c>
      <c r="C713" s="37" t="s">
        <v>17</v>
      </c>
      <c r="D713" s="37">
        <v>1</v>
      </c>
      <c r="E713" s="38">
        <v>36600</v>
      </c>
      <c r="F713" s="38">
        <v>36750</v>
      </c>
      <c r="G713" s="37"/>
      <c r="H713" s="22">
        <f t="shared" si="171"/>
        <v>150</v>
      </c>
      <c r="I713" s="22">
        <f t="shared" si="172"/>
        <v>0</v>
      </c>
      <c r="J713" s="22">
        <f t="shared" si="173"/>
        <v>150</v>
      </c>
    </row>
    <row r="714" spans="1:10">
      <c r="A714" s="15">
        <v>45273</v>
      </c>
      <c r="B714" s="37" t="s">
        <v>36</v>
      </c>
      <c r="C714" s="37" t="s">
        <v>17</v>
      </c>
      <c r="D714" s="37">
        <v>100</v>
      </c>
      <c r="E714" s="38">
        <v>1981</v>
      </c>
      <c r="F714" s="38">
        <v>1988</v>
      </c>
      <c r="G714" s="37">
        <v>1998</v>
      </c>
      <c r="H714" s="22">
        <f t="shared" si="171"/>
        <v>700</v>
      </c>
      <c r="I714" s="22">
        <f t="shared" si="172"/>
        <v>1000</v>
      </c>
      <c r="J714" s="22">
        <f t="shared" si="173"/>
        <v>1700</v>
      </c>
    </row>
    <row r="715" spans="1:10">
      <c r="A715" s="15">
        <v>45272</v>
      </c>
      <c r="B715" s="37" t="s">
        <v>38</v>
      </c>
      <c r="C715" s="37" t="s">
        <v>17</v>
      </c>
      <c r="D715" s="37">
        <v>1</v>
      </c>
      <c r="E715" s="38">
        <v>36500</v>
      </c>
      <c r="F715" s="38">
        <v>36650</v>
      </c>
      <c r="G715" s="37"/>
      <c r="H715" s="22">
        <f t="shared" si="171"/>
        <v>150</v>
      </c>
      <c r="I715" s="22">
        <f t="shared" si="172"/>
        <v>0</v>
      </c>
      <c r="J715" s="22">
        <f t="shared" si="173"/>
        <v>150</v>
      </c>
    </row>
    <row r="716" spans="1:10">
      <c r="A716" s="15">
        <v>45272</v>
      </c>
      <c r="B716" s="37" t="s">
        <v>36</v>
      </c>
      <c r="C716" s="37" t="s">
        <v>17</v>
      </c>
      <c r="D716" s="37">
        <v>100</v>
      </c>
      <c r="E716" s="38">
        <v>1984</v>
      </c>
      <c r="F716" s="38">
        <v>1990</v>
      </c>
      <c r="G716" s="37">
        <v>1996</v>
      </c>
      <c r="H716" s="22">
        <f t="shared" si="171"/>
        <v>600</v>
      </c>
      <c r="I716" s="22">
        <f t="shared" si="172"/>
        <v>600</v>
      </c>
      <c r="J716" s="22">
        <f t="shared" si="173"/>
        <v>1200</v>
      </c>
    </row>
    <row r="717" spans="1:10">
      <c r="A717" s="15">
        <v>45271</v>
      </c>
      <c r="B717" s="37" t="s">
        <v>36</v>
      </c>
      <c r="C717" s="37" t="s">
        <v>14</v>
      </c>
      <c r="D717" s="37">
        <v>100</v>
      </c>
      <c r="E717" s="38">
        <v>1998</v>
      </c>
      <c r="F717" s="38">
        <v>1991</v>
      </c>
      <c r="G717" s="37">
        <v>1981</v>
      </c>
      <c r="H717" s="22">
        <f t="shared" si="171"/>
        <v>700</v>
      </c>
      <c r="I717" s="22">
        <f t="shared" si="172"/>
        <v>1000</v>
      </c>
      <c r="J717" s="22">
        <f t="shared" si="173"/>
        <v>1700</v>
      </c>
    </row>
    <row r="718" spans="1:10">
      <c r="A718" s="15">
        <v>45271</v>
      </c>
      <c r="B718" s="37" t="s">
        <v>40</v>
      </c>
      <c r="C718" s="37" t="s">
        <v>14</v>
      </c>
      <c r="D718" s="37">
        <v>1</v>
      </c>
      <c r="E718" s="38">
        <v>16980</v>
      </c>
      <c r="F718" s="38">
        <v>16950</v>
      </c>
      <c r="G718" s="37"/>
      <c r="H718" s="22">
        <f t="shared" si="171"/>
        <v>30</v>
      </c>
      <c r="I718" s="22">
        <f t="shared" si="172"/>
        <v>0</v>
      </c>
      <c r="J718" s="22">
        <f t="shared" si="173"/>
        <v>30</v>
      </c>
    </row>
    <row r="719" spans="1:10">
      <c r="A719" s="15">
        <v>45268</v>
      </c>
      <c r="B719" s="37" t="s">
        <v>36</v>
      </c>
      <c r="C719" s="37" t="s">
        <v>17</v>
      </c>
      <c r="D719" s="37">
        <v>100</v>
      </c>
      <c r="E719" s="38">
        <v>2026</v>
      </c>
      <c r="F719" s="38">
        <v>2016</v>
      </c>
      <c r="G719" s="37"/>
      <c r="H719" s="22">
        <f t="shared" si="171"/>
        <v>-1000</v>
      </c>
      <c r="I719" s="22">
        <f t="shared" si="172"/>
        <v>0</v>
      </c>
      <c r="J719" s="22">
        <f t="shared" si="173"/>
        <v>-1000</v>
      </c>
    </row>
    <row r="720" spans="1:10">
      <c r="A720" s="15">
        <v>45268</v>
      </c>
      <c r="B720" s="37" t="s">
        <v>38</v>
      </c>
      <c r="C720" s="37" t="s">
        <v>14</v>
      </c>
      <c r="D720" s="37">
        <v>1</v>
      </c>
      <c r="E720" s="38">
        <v>36140</v>
      </c>
      <c r="F720" s="38">
        <v>36000</v>
      </c>
      <c r="G720" s="37"/>
      <c r="H720" s="22">
        <f t="shared" si="171"/>
        <v>140</v>
      </c>
      <c r="I720" s="22">
        <f t="shared" si="172"/>
        <v>0</v>
      </c>
      <c r="J720" s="22">
        <f t="shared" si="173"/>
        <v>140</v>
      </c>
    </row>
    <row r="721" spans="1:10">
      <c r="A721" s="15">
        <v>45267</v>
      </c>
      <c r="B721" s="37" t="s">
        <v>38</v>
      </c>
      <c r="C721" s="37" t="s">
        <v>17</v>
      </c>
      <c r="D721" s="37">
        <v>1</v>
      </c>
      <c r="E721" s="38">
        <v>36020</v>
      </c>
      <c r="F721" s="38">
        <v>36120</v>
      </c>
      <c r="G721" s="37"/>
      <c r="H721" s="22">
        <f t="shared" si="171"/>
        <v>100</v>
      </c>
      <c r="I721" s="22">
        <f t="shared" si="172"/>
        <v>0</v>
      </c>
      <c r="J721" s="22">
        <f t="shared" si="173"/>
        <v>100</v>
      </c>
    </row>
    <row r="722" spans="1:10">
      <c r="A722" s="15">
        <v>45267</v>
      </c>
      <c r="B722" s="37" t="s">
        <v>40</v>
      </c>
      <c r="C722" s="37" t="s">
        <v>17</v>
      </c>
      <c r="D722" s="37">
        <v>1</v>
      </c>
      <c r="E722" s="38">
        <v>16635</v>
      </c>
      <c r="F722" s="38">
        <v>16710</v>
      </c>
      <c r="G722" s="37"/>
      <c r="H722" s="22">
        <f t="shared" si="171"/>
        <v>75</v>
      </c>
      <c r="I722" s="22">
        <f t="shared" si="172"/>
        <v>0</v>
      </c>
      <c r="J722" s="22">
        <f t="shared" si="173"/>
        <v>75</v>
      </c>
    </row>
    <row r="723" spans="1:10">
      <c r="A723" s="15">
        <v>45267</v>
      </c>
      <c r="B723" s="37" t="s">
        <v>36</v>
      </c>
      <c r="C723" s="37" t="s">
        <v>17</v>
      </c>
      <c r="D723" s="37">
        <v>100</v>
      </c>
      <c r="E723" s="38">
        <v>2026</v>
      </c>
      <c r="F723" s="38">
        <v>2032</v>
      </c>
      <c r="G723" s="37">
        <v>2040</v>
      </c>
      <c r="H723" s="22">
        <f t="shared" si="171"/>
        <v>600</v>
      </c>
      <c r="I723" s="22">
        <f t="shared" si="172"/>
        <v>800</v>
      </c>
      <c r="J723" s="22">
        <f t="shared" si="173"/>
        <v>1400</v>
      </c>
    </row>
    <row r="724" spans="1:10">
      <c r="A724" s="15">
        <v>45266</v>
      </c>
      <c r="B724" s="37" t="s">
        <v>40</v>
      </c>
      <c r="C724" s="37" t="s">
        <v>17</v>
      </c>
      <c r="D724" s="37">
        <v>1</v>
      </c>
      <c r="E724" s="38">
        <v>16630</v>
      </c>
      <c r="F724" s="38">
        <v>16730</v>
      </c>
      <c r="G724" s="37"/>
      <c r="H724" s="22">
        <f t="shared" si="171"/>
        <v>100</v>
      </c>
      <c r="I724" s="22">
        <f t="shared" si="172"/>
        <v>0</v>
      </c>
      <c r="J724" s="22">
        <f t="shared" si="173"/>
        <v>100</v>
      </c>
    </row>
    <row r="725" spans="1:10">
      <c r="A725" s="15">
        <v>45266</v>
      </c>
      <c r="B725" s="37" t="s">
        <v>36</v>
      </c>
      <c r="C725" s="37" t="s">
        <v>17</v>
      </c>
      <c r="D725" s="37">
        <v>100</v>
      </c>
      <c r="E725" s="37">
        <v>2025</v>
      </c>
      <c r="F725" s="38">
        <v>2035</v>
      </c>
      <c r="G725" s="37"/>
      <c r="H725" s="22">
        <f t="shared" si="171"/>
        <v>1000</v>
      </c>
      <c r="I725" s="22">
        <f t="shared" si="172"/>
        <v>0</v>
      </c>
      <c r="J725" s="22">
        <f t="shared" si="173"/>
        <v>1000</v>
      </c>
    </row>
    <row r="726" spans="1:10">
      <c r="A726" s="15">
        <v>45265</v>
      </c>
      <c r="B726" s="37" t="s">
        <v>37</v>
      </c>
      <c r="C726" s="37" t="s">
        <v>17</v>
      </c>
      <c r="D726" s="37">
        <v>5000</v>
      </c>
      <c r="E726" s="37">
        <v>24.4</v>
      </c>
      <c r="F726" s="38">
        <v>24.7</v>
      </c>
      <c r="G726" s="37"/>
      <c r="H726" s="22">
        <f t="shared" si="171"/>
        <v>1500.0000000000036</v>
      </c>
      <c r="I726" s="22">
        <f t="shared" si="172"/>
        <v>0</v>
      </c>
      <c r="J726" s="22">
        <f t="shared" si="173"/>
        <v>1500.0000000000036</v>
      </c>
    </row>
    <row r="727" spans="1:10">
      <c r="A727" s="15">
        <v>45265</v>
      </c>
      <c r="B727" s="37" t="s">
        <v>36</v>
      </c>
      <c r="C727" s="37" t="s">
        <v>17</v>
      </c>
      <c r="D727" s="37">
        <v>100</v>
      </c>
      <c r="E727" s="38">
        <v>2023</v>
      </c>
      <c r="F727" s="38">
        <v>2011</v>
      </c>
      <c r="G727" s="37"/>
      <c r="H727" s="22">
        <f t="shared" si="171"/>
        <v>-1200</v>
      </c>
      <c r="I727" s="22">
        <f t="shared" si="172"/>
        <v>0</v>
      </c>
      <c r="J727" s="22">
        <f t="shared" si="173"/>
        <v>-1200</v>
      </c>
    </row>
    <row r="728" spans="1:10">
      <c r="A728" s="15">
        <v>45265</v>
      </c>
      <c r="B728" s="37" t="s">
        <v>36</v>
      </c>
      <c r="C728" s="37" t="s">
        <v>17</v>
      </c>
      <c r="D728" s="37">
        <v>100</v>
      </c>
      <c r="E728" s="38">
        <v>2034</v>
      </c>
      <c r="F728" s="38">
        <v>2022</v>
      </c>
      <c r="G728" s="37"/>
      <c r="H728" s="22">
        <f t="shared" si="171"/>
        <v>-1200</v>
      </c>
      <c r="I728" s="22">
        <f t="shared" si="172"/>
        <v>0</v>
      </c>
      <c r="J728" s="22">
        <f t="shared" si="173"/>
        <v>-1200</v>
      </c>
    </row>
    <row r="729" spans="1:10">
      <c r="A729" s="15">
        <v>45265</v>
      </c>
      <c r="B729" s="37" t="s">
        <v>40</v>
      </c>
      <c r="C729" s="37" t="s">
        <v>17</v>
      </c>
      <c r="D729" s="37">
        <v>1</v>
      </c>
      <c r="E729" s="38">
        <v>16420</v>
      </c>
      <c r="F729" s="38">
        <v>16500</v>
      </c>
      <c r="G729" s="37"/>
      <c r="H729" s="22">
        <f t="shared" si="171"/>
        <v>80</v>
      </c>
      <c r="I729" s="22">
        <f t="shared" si="172"/>
        <v>0</v>
      </c>
      <c r="J729" s="22">
        <f t="shared" si="173"/>
        <v>80</v>
      </c>
    </row>
    <row r="730" spans="1:10">
      <c r="A730" s="15">
        <v>45264</v>
      </c>
      <c r="B730" s="37" t="s">
        <v>36</v>
      </c>
      <c r="C730" s="37" t="s">
        <v>14</v>
      </c>
      <c r="D730" s="37">
        <v>100</v>
      </c>
      <c r="E730" s="38">
        <v>2073</v>
      </c>
      <c r="F730" s="38">
        <v>2064</v>
      </c>
      <c r="G730" s="37">
        <v>2054</v>
      </c>
      <c r="H730" s="22">
        <f t="shared" si="171"/>
        <v>900</v>
      </c>
      <c r="I730" s="22">
        <f t="shared" si="172"/>
        <v>1000</v>
      </c>
      <c r="J730" s="22">
        <f t="shared" si="173"/>
        <v>1900</v>
      </c>
    </row>
    <row r="731" spans="1:10">
      <c r="A731" s="15">
        <v>45264</v>
      </c>
      <c r="B731" s="37" t="s">
        <v>36</v>
      </c>
      <c r="C731" s="37" t="s">
        <v>14</v>
      </c>
      <c r="D731" s="37">
        <v>100</v>
      </c>
      <c r="E731" s="38">
        <v>2074</v>
      </c>
      <c r="F731" s="38">
        <v>2064</v>
      </c>
      <c r="G731" s="37">
        <v>2054</v>
      </c>
      <c r="H731" s="22">
        <f t="shared" si="171"/>
        <v>1000</v>
      </c>
      <c r="I731" s="22">
        <f t="shared" si="172"/>
        <v>1000</v>
      </c>
      <c r="J731" s="22">
        <f t="shared" si="173"/>
        <v>2000</v>
      </c>
    </row>
    <row r="732" spans="1:10">
      <c r="A732" s="15">
        <v>45264</v>
      </c>
      <c r="B732" s="37" t="s">
        <v>40</v>
      </c>
      <c r="C732" s="37" t="s">
        <v>17</v>
      </c>
      <c r="D732" s="37">
        <v>1</v>
      </c>
      <c r="E732" s="38">
        <v>16450</v>
      </c>
      <c r="F732" s="38">
        <v>16550</v>
      </c>
      <c r="G732" s="37"/>
      <c r="H732" s="22">
        <f t="shared" si="171"/>
        <v>100</v>
      </c>
      <c r="I732" s="22">
        <f t="shared" si="172"/>
        <v>0</v>
      </c>
      <c r="J732" s="22">
        <f t="shared" si="173"/>
        <v>100</v>
      </c>
    </row>
    <row r="733" spans="1:10">
      <c r="A733" s="15">
        <v>45264</v>
      </c>
      <c r="B733" s="37" t="s">
        <v>37</v>
      </c>
      <c r="C733" s="37" t="s">
        <v>14</v>
      </c>
      <c r="D733" s="37">
        <v>5000</v>
      </c>
      <c r="E733" s="38">
        <v>25.2</v>
      </c>
      <c r="F733" s="38">
        <v>24.6</v>
      </c>
      <c r="G733" s="37"/>
      <c r="H733" s="22">
        <f t="shared" si="171"/>
        <v>2999.9999999999895</v>
      </c>
      <c r="I733" s="22">
        <f t="shared" si="172"/>
        <v>0</v>
      </c>
      <c r="J733" s="22">
        <f t="shared" si="173"/>
        <v>2999.9999999999895</v>
      </c>
    </row>
    <row r="734" spans="1:10">
      <c r="A734" s="15">
        <v>45264</v>
      </c>
      <c r="B734" s="37" t="s">
        <v>36</v>
      </c>
      <c r="C734" s="37" t="s">
        <v>17</v>
      </c>
      <c r="D734" s="37">
        <v>100</v>
      </c>
      <c r="E734" s="38">
        <v>2074</v>
      </c>
      <c r="F734" s="38">
        <v>2065</v>
      </c>
      <c r="G734" s="37"/>
      <c r="H734" s="22">
        <f t="shared" si="171"/>
        <v>-900</v>
      </c>
      <c r="I734" s="22">
        <f t="shared" si="172"/>
        <v>0</v>
      </c>
      <c r="J734" s="22">
        <f t="shared" si="173"/>
        <v>-900</v>
      </c>
    </row>
    <row r="735" spans="1:10">
      <c r="A735" s="15">
        <v>45261</v>
      </c>
      <c r="B735" s="37" t="s">
        <v>36</v>
      </c>
      <c r="C735" s="37" t="s">
        <v>17</v>
      </c>
      <c r="D735" s="37">
        <v>100</v>
      </c>
      <c r="E735" s="38">
        <v>2034</v>
      </c>
      <c r="F735" s="38">
        <v>2040</v>
      </c>
      <c r="G735" s="37">
        <v>2050</v>
      </c>
      <c r="H735" s="22">
        <f t="shared" si="171"/>
        <v>600</v>
      </c>
      <c r="I735" s="22">
        <f t="shared" si="172"/>
        <v>1000</v>
      </c>
      <c r="J735" s="22">
        <f t="shared" si="173"/>
        <v>1600</v>
      </c>
    </row>
    <row r="736" spans="1:10">
      <c r="A736" s="15">
        <v>45261</v>
      </c>
      <c r="B736" s="37" t="s">
        <v>40</v>
      </c>
      <c r="C736" s="37" t="s">
        <v>17</v>
      </c>
      <c r="D736" s="37">
        <v>1</v>
      </c>
      <c r="E736" s="38">
        <v>16320</v>
      </c>
      <c r="F736" s="38">
        <v>16420</v>
      </c>
      <c r="H736" s="22">
        <f t="shared" si="171"/>
        <v>100</v>
      </c>
      <c r="I736" s="22">
        <f t="shared" si="172"/>
        <v>0</v>
      </c>
      <c r="J736" s="22">
        <f t="shared" si="173"/>
        <v>100</v>
      </c>
    </row>
    <row r="737" spans="1:10">
      <c r="A737" s="15">
        <v>45261</v>
      </c>
      <c r="B737" s="37" t="s">
        <v>36</v>
      </c>
      <c r="C737" s="37" t="s">
        <v>14</v>
      </c>
      <c r="D737" s="37">
        <v>100</v>
      </c>
      <c r="E737" s="38">
        <v>2041</v>
      </c>
      <c r="F737" s="38">
        <v>2034.5</v>
      </c>
      <c r="H737" s="22">
        <f t="shared" si="171"/>
        <v>650</v>
      </c>
      <c r="I737" s="22">
        <f t="shared" si="172"/>
        <v>0</v>
      </c>
      <c r="J737" s="22">
        <f t="shared" si="173"/>
        <v>650</v>
      </c>
    </row>
    <row r="738" spans="1:10">
      <c r="A738" s="15"/>
      <c r="B738" s="37"/>
      <c r="C738" s="37"/>
      <c r="D738" s="37"/>
      <c r="E738" s="38"/>
      <c r="F738" s="38"/>
      <c r="H738" s="22"/>
      <c r="I738" s="22"/>
      <c r="J738" s="22"/>
    </row>
    <row r="739" spans="1:10">
      <c r="A739" s="15">
        <v>45260</v>
      </c>
      <c r="B739" s="37" t="s">
        <v>40</v>
      </c>
      <c r="C739" s="37" t="s">
        <v>17</v>
      </c>
      <c r="D739" s="37">
        <v>1</v>
      </c>
      <c r="E739" s="38">
        <v>16230</v>
      </c>
      <c r="F739" s="38">
        <v>16330</v>
      </c>
      <c r="H739" s="22">
        <f t="shared" si="171"/>
        <v>100</v>
      </c>
      <c r="I739" s="22">
        <f t="shared" si="172"/>
        <v>0</v>
      </c>
      <c r="J739" s="22">
        <f t="shared" si="173"/>
        <v>100</v>
      </c>
    </row>
    <row r="740" spans="1:10">
      <c r="A740" s="15">
        <v>45260</v>
      </c>
      <c r="B740" s="37" t="s">
        <v>36</v>
      </c>
      <c r="C740" s="37" t="s">
        <v>17</v>
      </c>
      <c r="D740" s="37">
        <v>100</v>
      </c>
      <c r="E740" s="38">
        <v>2037</v>
      </c>
      <c r="F740" s="38">
        <v>2044</v>
      </c>
      <c r="H740" s="22">
        <f t="shared" si="171"/>
        <v>700</v>
      </c>
      <c r="I740" s="22">
        <f t="shared" si="172"/>
        <v>0</v>
      </c>
      <c r="J740" s="22">
        <f t="shared" si="173"/>
        <v>700</v>
      </c>
    </row>
    <row r="741" spans="1:10">
      <c r="A741" s="15">
        <v>45260</v>
      </c>
      <c r="B741" s="37" t="s">
        <v>36</v>
      </c>
      <c r="C741" s="37" t="s">
        <v>14</v>
      </c>
      <c r="D741" s="37">
        <v>100</v>
      </c>
      <c r="E741" s="38">
        <v>2045</v>
      </c>
      <c r="F741" s="38">
        <v>2036</v>
      </c>
      <c r="H741" s="22">
        <f t="shared" si="171"/>
        <v>900</v>
      </c>
      <c r="I741" s="22">
        <f t="shared" si="172"/>
        <v>0</v>
      </c>
      <c r="J741" s="22">
        <f t="shared" si="173"/>
        <v>900</v>
      </c>
    </row>
    <row r="742" spans="1:10">
      <c r="A742" s="15">
        <v>45259</v>
      </c>
      <c r="B742" s="37" t="s">
        <v>37</v>
      </c>
      <c r="C742" s="37" t="s">
        <v>14</v>
      </c>
      <c r="D742" s="37">
        <v>5000</v>
      </c>
      <c r="E742" s="38">
        <v>24.92</v>
      </c>
      <c r="F742" s="38">
        <v>25.45</v>
      </c>
      <c r="H742" s="22">
        <f t="shared" si="171"/>
        <v>-2649.9999999999877</v>
      </c>
      <c r="I742" s="22">
        <f t="shared" si="172"/>
        <v>0</v>
      </c>
      <c r="J742" s="22">
        <f t="shared" si="173"/>
        <v>-2649.9999999999877</v>
      </c>
    </row>
    <row r="743" spans="1:10">
      <c r="A743" s="15">
        <v>45259</v>
      </c>
      <c r="B743" s="37" t="s">
        <v>36</v>
      </c>
      <c r="C743" s="37" t="s">
        <v>14</v>
      </c>
      <c r="D743" s="37">
        <v>100</v>
      </c>
      <c r="E743" s="38">
        <v>2043</v>
      </c>
      <c r="F743" s="38">
        <v>2035.7</v>
      </c>
      <c r="H743" s="22">
        <f t="shared" si="171"/>
        <v>729.99999999999545</v>
      </c>
      <c r="I743" s="22">
        <f t="shared" si="172"/>
        <v>0</v>
      </c>
      <c r="J743" s="22">
        <f t="shared" si="173"/>
        <v>729.99999999999545</v>
      </c>
    </row>
    <row r="744" spans="1:10">
      <c r="A744" s="15">
        <v>45259</v>
      </c>
      <c r="B744" s="37" t="s">
        <v>42</v>
      </c>
      <c r="C744" s="37" t="s">
        <v>14</v>
      </c>
      <c r="D744" s="37">
        <v>1</v>
      </c>
      <c r="E744" s="38">
        <v>35440</v>
      </c>
      <c r="F744" s="38">
        <v>35640</v>
      </c>
      <c r="H744" s="22">
        <f t="shared" si="171"/>
        <v>-200</v>
      </c>
      <c r="I744" s="22">
        <f t="shared" si="172"/>
        <v>0</v>
      </c>
      <c r="J744" s="22">
        <f t="shared" si="173"/>
        <v>-200</v>
      </c>
    </row>
    <row r="745" spans="1:10">
      <c r="A745" s="15">
        <v>45258</v>
      </c>
      <c r="B745" s="37" t="s">
        <v>36</v>
      </c>
      <c r="C745" s="37" t="s">
        <v>17</v>
      </c>
      <c r="D745" s="37">
        <v>100</v>
      </c>
      <c r="E745" s="38">
        <v>2011</v>
      </c>
      <c r="F745" s="38">
        <v>2018</v>
      </c>
      <c r="G745" s="37">
        <v>2028</v>
      </c>
      <c r="H745" s="22">
        <f t="shared" si="171"/>
        <v>700</v>
      </c>
      <c r="I745" s="22">
        <f t="shared" si="172"/>
        <v>1000</v>
      </c>
      <c r="J745" s="22">
        <f t="shared" si="173"/>
        <v>1700</v>
      </c>
    </row>
    <row r="746" spans="1:10">
      <c r="A746" s="15">
        <v>45258</v>
      </c>
      <c r="B746" s="37" t="s">
        <v>40</v>
      </c>
      <c r="C746" s="37" t="s">
        <v>14</v>
      </c>
      <c r="D746" s="37">
        <v>1</v>
      </c>
      <c r="E746" s="38">
        <v>15980</v>
      </c>
      <c r="F746" s="38">
        <v>16080</v>
      </c>
      <c r="H746" s="22">
        <f t="shared" si="171"/>
        <v>-100</v>
      </c>
      <c r="I746" s="22">
        <f t="shared" si="172"/>
        <v>0</v>
      </c>
      <c r="J746" s="22">
        <f t="shared" si="173"/>
        <v>-100</v>
      </c>
    </row>
    <row r="747" spans="1:10">
      <c r="A747" s="15">
        <v>45257</v>
      </c>
      <c r="B747" s="37" t="s">
        <v>36</v>
      </c>
      <c r="C747" s="37" t="s">
        <v>17</v>
      </c>
      <c r="D747" s="37">
        <v>100</v>
      </c>
      <c r="E747" s="38">
        <v>2011</v>
      </c>
      <c r="F747" s="38">
        <v>2016</v>
      </c>
      <c r="H747" s="22">
        <f t="shared" si="171"/>
        <v>500</v>
      </c>
      <c r="I747" s="22">
        <f t="shared" si="172"/>
        <v>0</v>
      </c>
      <c r="J747" s="22">
        <f t="shared" si="173"/>
        <v>500</v>
      </c>
    </row>
    <row r="748" spans="1:10">
      <c r="A748" s="15">
        <v>45254</v>
      </c>
      <c r="B748" s="37" t="s">
        <v>37</v>
      </c>
      <c r="C748" s="37" t="s">
        <v>14</v>
      </c>
      <c r="D748" s="37">
        <v>5000</v>
      </c>
      <c r="E748" s="38">
        <v>24.15</v>
      </c>
      <c r="F748" s="38">
        <v>24.65</v>
      </c>
      <c r="G748" s="37"/>
      <c r="H748" s="22">
        <f t="shared" si="171"/>
        <v>-2500</v>
      </c>
      <c r="I748" s="22">
        <f t="shared" si="172"/>
        <v>0</v>
      </c>
      <c r="J748" s="22">
        <f t="shared" si="173"/>
        <v>-2500</v>
      </c>
    </row>
    <row r="749" spans="1:10">
      <c r="A749" s="15">
        <v>45254</v>
      </c>
      <c r="B749" s="37" t="s">
        <v>42</v>
      </c>
      <c r="C749" s="37" t="s">
        <v>14</v>
      </c>
      <c r="D749" s="37">
        <v>1</v>
      </c>
      <c r="E749" s="38">
        <v>35365</v>
      </c>
      <c r="F749" s="38">
        <v>35265</v>
      </c>
      <c r="G749" s="37"/>
      <c r="H749" s="22">
        <f t="shared" si="171"/>
        <v>100</v>
      </c>
      <c r="I749" s="22">
        <f t="shared" si="172"/>
        <v>0</v>
      </c>
      <c r="J749" s="22">
        <f t="shared" si="173"/>
        <v>100</v>
      </c>
    </row>
    <row r="750" spans="1:10">
      <c r="A750" s="15">
        <v>45253</v>
      </c>
      <c r="B750" s="37" t="s">
        <v>40</v>
      </c>
      <c r="C750" s="37" t="s">
        <v>17</v>
      </c>
      <c r="D750" s="37">
        <v>1</v>
      </c>
      <c r="E750" s="38">
        <v>16000</v>
      </c>
      <c r="F750" s="38">
        <v>16060</v>
      </c>
      <c r="G750" s="37"/>
      <c r="H750" s="22">
        <f t="shared" si="171"/>
        <v>60</v>
      </c>
      <c r="I750" s="22">
        <f t="shared" si="172"/>
        <v>0</v>
      </c>
      <c r="J750" s="22">
        <f t="shared" si="173"/>
        <v>60</v>
      </c>
    </row>
    <row r="751" spans="1:10">
      <c r="A751" s="15">
        <v>45252</v>
      </c>
      <c r="B751" s="37" t="s">
        <v>42</v>
      </c>
      <c r="C751" s="37" t="s">
        <v>17</v>
      </c>
      <c r="D751" s="37">
        <v>1</v>
      </c>
      <c r="E751" s="38">
        <v>35090</v>
      </c>
      <c r="F751" s="38">
        <v>35290</v>
      </c>
      <c r="G751" s="37"/>
      <c r="H751" s="22">
        <f t="shared" si="171"/>
        <v>200</v>
      </c>
      <c r="I751" s="22">
        <f t="shared" si="172"/>
        <v>0</v>
      </c>
      <c r="J751" s="22">
        <f t="shared" si="173"/>
        <v>200</v>
      </c>
    </row>
    <row r="752" spans="1:10">
      <c r="A752" s="15">
        <v>45252</v>
      </c>
      <c r="B752" s="37" t="s">
        <v>36</v>
      </c>
      <c r="C752" s="37" t="s">
        <v>14</v>
      </c>
      <c r="D752" s="37">
        <v>100</v>
      </c>
      <c r="E752" s="38">
        <v>2003.5</v>
      </c>
      <c r="F752" s="38">
        <v>1995</v>
      </c>
      <c r="G752" s="37">
        <v>1987</v>
      </c>
      <c r="H752" s="22">
        <f t="shared" si="171"/>
        <v>850</v>
      </c>
      <c r="I752" s="22">
        <f t="shared" si="172"/>
        <v>800</v>
      </c>
      <c r="J752" s="22">
        <f t="shared" si="173"/>
        <v>1650</v>
      </c>
    </row>
    <row r="753" spans="1:10">
      <c r="A753" s="15">
        <v>45251</v>
      </c>
      <c r="B753" s="37" t="s">
        <v>42</v>
      </c>
      <c r="C753" s="37" t="s">
        <v>14</v>
      </c>
      <c r="D753" s="37">
        <v>1</v>
      </c>
      <c r="E753" s="38">
        <v>35165</v>
      </c>
      <c r="F753" s="38">
        <v>35065</v>
      </c>
      <c r="G753" s="37"/>
      <c r="H753" s="22">
        <f t="shared" si="171"/>
        <v>100</v>
      </c>
      <c r="I753" s="22">
        <f t="shared" si="172"/>
        <v>0</v>
      </c>
      <c r="J753" s="22">
        <f t="shared" si="173"/>
        <v>100</v>
      </c>
    </row>
    <row r="754" spans="1:10">
      <c r="A754" s="15">
        <v>45251</v>
      </c>
      <c r="B754" s="37" t="s">
        <v>36</v>
      </c>
      <c r="C754" s="37" t="s">
        <v>14</v>
      </c>
      <c r="D754" s="37">
        <v>100</v>
      </c>
      <c r="E754" s="38">
        <v>1992</v>
      </c>
      <c r="F754" s="38">
        <v>2004</v>
      </c>
      <c r="G754" s="37"/>
      <c r="H754" s="22">
        <f t="shared" si="171"/>
        <v>-1200</v>
      </c>
      <c r="I754" s="22">
        <f t="shared" si="172"/>
        <v>0</v>
      </c>
      <c r="J754" s="22">
        <f t="shared" si="173"/>
        <v>-1200</v>
      </c>
    </row>
    <row r="755" spans="1:10">
      <c r="A755" s="15">
        <v>45251</v>
      </c>
      <c r="B755" s="37" t="s">
        <v>37</v>
      </c>
      <c r="C755" s="37" t="s">
        <v>14</v>
      </c>
      <c r="D755" s="37">
        <v>5000</v>
      </c>
      <c r="E755" s="38">
        <v>23.75</v>
      </c>
      <c r="F755" s="38">
        <v>23.52</v>
      </c>
      <c r="G755" s="37"/>
      <c r="H755" s="22">
        <f t="shared" si="171"/>
        <v>1150.000000000002</v>
      </c>
      <c r="I755" s="22">
        <f t="shared" si="172"/>
        <v>0</v>
      </c>
      <c r="J755" s="22">
        <f t="shared" si="173"/>
        <v>1150.000000000002</v>
      </c>
    </row>
    <row r="756" spans="1:10">
      <c r="A756" s="15">
        <v>45250</v>
      </c>
      <c r="B756" s="37" t="s">
        <v>37</v>
      </c>
      <c r="C756" s="37" t="s">
        <v>14</v>
      </c>
      <c r="D756" s="37">
        <v>5000</v>
      </c>
      <c r="E756" s="38">
        <v>23.42</v>
      </c>
      <c r="F756" s="38">
        <v>23.95</v>
      </c>
      <c r="G756" s="37"/>
      <c r="H756" s="22">
        <f t="shared" si="171"/>
        <v>-2649.9999999999877</v>
      </c>
      <c r="I756" s="22">
        <f t="shared" si="172"/>
        <v>0</v>
      </c>
      <c r="J756" s="22">
        <f t="shared" si="173"/>
        <v>-2649.9999999999877</v>
      </c>
    </row>
    <row r="757" spans="1:10">
      <c r="A757" s="15">
        <v>45250</v>
      </c>
      <c r="B757" s="37" t="s">
        <v>42</v>
      </c>
      <c r="C757" s="37" t="s">
        <v>17</v>
      </c>
      <c r="D757" s="37">
        <v>1</v>
      </c>
      <c r="E757" s="38">
        <v>34950</v>
      </c>
      <c r="F757" s="38">
        <v>35150</v>
      </c>
      <c r="G757" s="37"/>
      <c r="H757" s="22">
        <f t="shared" si="171"/>
        <v>200</v>
      </c>
      <c r="I757" s="22">
        <f t="shared" si="172"/>
        <v>0</v>
      </c>
      <c r="J757" s="22">
        <f t="shared" si="173"/>
        <v>200</v>
      </c>
    </row>
    <row r="758" spans="1:10">
      <c r="A758" s="15">
        <v>45250</v>
      </c>
      <c r="B758" s="37" t="s">
        <v>40</v>
      </c>
      <c r="C758" s="37" t="s">
        <v>17</v>
      </c>
      <c r="D758" s="37">
        <v>1</v>
      </c>
      <c r="E758" s="38">
        <v>15955</v>
      </c>
      <c r="F758" s="38">
        <v>15985</v>
      </c>
      <c r="G758" s="37"/>
      <c r="H758" s="22">
        <f t="shared" si="171"/>
        <v>30</v>
      </c>
      <c r="I758" s="22">
        <f t="shared" si="172"/>
        <v>0</v>
      </c>
      <c r="J758" s="22">
        <f t="shared" si="173"/>
        <v>30</v>
      </c>
    </row>
    <row r="759" spans="1:10">
      <c r="A759" s="15">
        <v>45247</v>
      </c>
      <c r="B759" s="37" t="s">
        <v>42</v>
      </c>
      <c r="C759" s="37" t="s">
        <v>17</v>
      </c>
      <c r="D759" s="37">
        <v>1</v>
      </c>
      <c r="E759" s="38">
        <v>35060</v>
      </c>
      <c r="F759" s="38">
        <v>35260</v>
      </c>
      <c r="G759" s="37"/>
      <c r="H759" s="22">
        <f t="shared" ref="H759:H822" si="174">(IF(C759="SHORT",E759-F759,IF(C759="LONG",F759-E759)))*D759</f>
        <v>200</v>
      </c>
      <c r="I759" s="22">
        <f t="shared" ref="I759:I822" si="175">(IF(C759="SHORT",IF(G759="",0,F759-G759),IF(C759="LONG",IF(G759="",0,G759-F759))))*D759</f>
        <v>0</v>
      </c>
      <c r="J759" s="22">
        <f t="shared" ref="J759:J822" si="176">H759+I759+L759</f>
        <v>200</v>
      </c>
    </row>
    <row r="760" spans="1:10">
      <c r="A760" s="15">
        <v>45247</v>
      </c>
      <c r="B760" s="37" t="s">
        <v>37</v>
      </c>
      <c r="C760" s="37" t="s">
        <v>14</v>
      </c>
      <c r="D760" s="37">
        <v>5000</v>
      </c>
      <c r="E760" s="38">
        <v>24.03</v>
      </c>
      <c r="F760" s="38">
        <v>23.53</v>
      </c>
      <c r="G760" s="37"/>
      <c r="H760" s="22">
        <f t="shared" si="174"/>
        <v>2500</v>
      </c>
      <c r="I760" s="22">
        <f t="shared" si="175"/>
        <v>0</v>
      </c>
      <c r="J760" s="22">
        <f t="shared" si="176"/>
        <v>2500</v>
      </c>
    </row>
    <row r="761" spans="1:10">
      <c r="A761" s="15">
        <v>45247</v>
      </c>
      <c r="B761" s="37" t="s">
        <v>36</v>
      </c>
      <c r="C761" s="37" t="s">
        <v>14</v>
      </c>
      <c r="D761" s="37">
        <v>100</v>
      </c>
      <c r="E761" s="38">
        <v>1986</v>
      </c>
      <c r="F761" s="38">
        <v>1974</v>
      </c>
      <c r="G761" s="37"/>
      <c r="H761" s="22">
        <f t="shared" si="174"/>
        <v>1200</v>
      </c>
      <c r="I761" s="22">
        <f t="shared" si="175"/>
        <v>0</v>
      </c>
      <c r="J761" s="22">
        <f t="shared" si="176"/>
        <v>1200</v>
      </c>
    </row>
    <row r="762" spans="1:10">
      <c r="A762" s="15">
        <v>45247</v>
      </c>
      <c r="B762" s="37" t="s">
        <v>40</v>
      </c>
      <c r="C762" s="37" t="s">
        <v>17</v>
      </c>
      <c r="D762" s="37">
        <v>1</v>
      </c>
      <c r="E762" s="38">
        <v>15865</v>
      </c>
      <c r="F762" s="38">
        <v>15970</v>
      </c>
      <c r="G762" s="37"/>
      <c r="H762" s="22">
        <f t="shared" si="174"/>
        <v>105</v>
      </c>
      <c r="I762" s="22">
        <f t="shared" si="175"/>
        <v>0</v>
      </c>
      <c r="J762" s="22">
        <f t="shared" si="176"/>
        <v>105</v>
      </c>
    </row>
    <row r="763" spans="1:10">
      <c r="A763" s="15">
        <v>45246</v>
      </c>
      <c r="B763" s="37" t="s">
        <v>36</v>
      </c>
      <c r="C763" s="37" t="s">
        <v>14</v>
      </c>
      <c r="D763" s="37">
        <v>100</v>
      </c>
      <c r="E763" s="38">
        <v>1966.5</v>
      </c>
      <c r="F763" s="38">
        <v>1979.5</v>
      </c>
      <c r="G763" s="37"/>
      <c r="H763" s="22">
        <f t="shared" si="174"/>
        <v>-1300</v>
      </c>
      <c r="I763" s="22">
        <f t="shared" si="175"/>
        <v>0</v>
      </c>
      <c r="J763" s="22">
        <f t="shared" si="176"/>
        <v>-1300</v>
      </c>
    </row>
    <row r="764" spans="1:10">
      <c r="A764" s="15">
        <v>45246</v>
      </c>
      <c r="B764" s="37" t="s">
        <v>40</v>
      </c>
      <c r="C764" s="37" t="s">
        <v>17</v>
      </c>
      <c r="D764" s="37">
        <v>1</v>
      </c>
      <c r="E764" s="38">
        <v>15860</v>
      </c>
      <c r="F764" s="38">
        <v>15890</v>
      </c>
      <c r="G764" s="37"/>
      <c r="H764" s="22">
        <f t="shared" si="174"/>
        <v>30</v>
      </c>
      <c r="I764" s="22">
        <f t="shared" si="175"/>
        <v>0</v>
      </c>
      <c r="J764" s="22">
        <f t="shared" si="176"/>
        <v>30</v>
      </c>
    </row>
    <row r="765" spans="1:10">
      <c r="A765" s="15">
        <v>45245</v>
      </c>
      <c r="B765" s="37" t="s">
        <v>37</v>
      </c>
      <c r="C765" s="37" t="s">
        <v>14</v>
      </c>
      <c r="D765" s="37">
        <v>5000</v>
      </c>
      <c r="E765" s="38">
        <v>23.42</v>
      </c>
      <c r="F765" s="38">
        <v>22.87</v>
      </c>
      <c r="G765" s="37"/>
      <c r="H765" s="22">
        <f t="shared" si="174"/>
        <v>2750.0000000000036</v>
      </c>
      <c r="I765" s="22">
        <f t="shared" si="175"/>
        <v>0</v>
      </c>
      <c r="J765" s="22">
        <f t="shared" si="176"/>
        <v>2750.0000000000036</v>
      </c>
    </row>
    <row r="766" spans="1:10">
      <c r="A766" s="15">
        <v>45245</v>
      </c>
      <c r="B766" s="37" t="s">
        <v>40</v>
      </c>
      <c r="C766" s="37" t="s">
        <v>17</v>
      </c>
      <c r="D766" s="37">
        <v>1</v>
      </c>
      <c r="E766" s="38">
        <v>15740</v>
      </c>
      <c r="F766" s="38">
        <v>15840</v>
      </c>
      <c r="G766" s="37"/>
      <c r="H766" s="22">
        <f t="shared" si="174"/>
        <v>100</v>
      </c>
      <c r="I766" s="22">
        <f t="shared" si="175"/>
        <v>0</v>
      </c>
      <c r="J766" s="22">
        <f t="shared" si="176"/>
        <v>100</v>
      </c>
    </row>
    <row r="767" spans="1:10">
      <c r="A767" s="15">
        <v>45244</v>
      </c>
      <c r="B767" s="37" t="s">
        <v>42</v>
      </c>
      <c r="C767" s="37" t="s">
        <v>14</v>
      </c>
      <c r="D767" s="37">
        <v>1</v>
      </c>
      <c r="E767" s="38">
        <v>34370</v>
      </c>
      <c r="F767" s="38">
        <v>34670</v>
      </c>
      <c r="G767" s="37"/>
      <c r="H767" s="22">
        <f t="shared" si="174"/>
        <v>-300</v>
      </c>
      <c r="I767" s="22">
        <f t="shared" si="175"/>
        <v>0</v>
      </c>
      <c r="J767" s="22">
        <f t="shared" si="176"/>
        <v>-300</v>
      </c>
    </row>
    <row r="768" spans="1:10">
      <c r="A768" s="15">
        <v>45244</v>
      </c>
      <c r="B768" s="37" t="s">
        <v>36</v>
      </c>
      <c r="C768" s="37" t="s">
        <v>14</v>
      </c>
      <c r="D768" s="37">
        <v>100</v>
      </c>
      <c r="E768" s="38">
        <v>1948</v>
      </c>
      <c r="F768" s="38">
        <v>1960</v>
      </c>
      <c r="G768" s="37"/>
      <c r="H768" s="22">
        <f t="shared" si="174"/>
        <v>-1200</v>
      </c>
      <c r="I768" s="22">
        <f t="shared" si="175"/>
        <v>0</v>
      </c>
      <c r="J768" s="22">
        <f t="shared" si="176"/>
        <v>-1200</v>
      </c>
    </row>
    <row r="769" spans="1:10">
      <c r="A769" s="15">
        <v>45240</v>
      </c>
      <c r="B769" s="37" t="s">
        <v>42</v>
      </c>
      <c r="C769" s="37" t="s">
        <v>14</v>
      </c>
      <c r="D769" s="37">
        <v>1</v>
      </c>
      <c r="E769" s="38">
        <v>33970</v>
      </c>
      <c r="F769" s="38">
        <v>34290</v>
      </c>
      <c r="G769" s="37"/>
      <c r="H769" s="22">
        <f t="shared" si="174"/>
        <v>-320</v>
      </c>
      <c r="I769" s="22">
        <f t="shared" si="175"/>
        <v>0</v>
      </c>
      <c r="J769" s="22">
        <f t="shared" si="176"/>
        <v>-320</v>
      </c>
    </row>
    <row r="770" spans="1:10">
      <c r="A770" s="15">
        <v>45240</v>
      </c>
      <c r="B770" s="37" t="s">
        <v>36</v>
      </c>
      <c r="C770" s="37" t="s">
        <v>14</v>
      </c>
      <c r="D770" s="37">
        <v>100</v>
      </c>
      <c r="E770" s="38">
        <v>1956</v>
      </c>
      <c r="F770" s="38">
        <v>1944</v>
      </c>
      <c r="G770" s="37"/>
      <c r="H770" s="22">
        <f t="shared" si="174"/>
        <v>1200</v>
      </c>
      <c r="I770" s="22">
        <f t="shared" si="175"/>
        <v>0</v>
      </c>
      <c r="J770" s="22">
        <f t="shared" si="176"/>
        <v>1200</v>
      </c>
    </row>
    <row r="771" spans="1:10">
      <c r="A771" s="15">
        <v>45239</v>
      </c>
      <c r="B771" s="37" t="s">
        <v>36</v>
      </c>
      <c r="C771" s="37" t="s">
        <v>14</v>
      </c>
      <c r="D771" s="37">
        <v>100</v>
      </c>
      <c r="E771" s="38">
        <v>1948</v>
      </c>
      <c r="F771" s="38">
        <v>1961</v>
      </c>
      <c r="G771" s="37"/>
      <c r="H771" s="22">
        <f t="shared" si="174"/>
        <v>-1300</v>
      </c>
      <c r="I771" s="22">
        <f t="shared" si="175"/>
        <v>0</v>
      </c>
      <c r="J771" s="22">
        <f t="shared" si="176"/>
        <v>-1300</v>
      </c>
    </row>
    <row r="772" spans="1:10">
      <c r="A772" s="15">
        <v>45239</v>
      </c>
      <c r="B772" s="37" t="s">
        <v>42</v>
      </c>
      <c r="C772" s="37" t="s">
        <v>14</v>
      </c>
      <c r="D772" s="37">
        <v>1</v>
      </c>
      <c r="E772" s="38">
        <v>34170</v>
      </c>
      <c r="F772" s="38">
        <v>33970</v>
      </c>
      <c r="G772" s="37"/>
      <c r="H772" s="22">
        <f t="shared" si="174"/>
        <v>200</v>
      </c>
      <c r="I772" s="22">
        <f t="shared" si="175"/>
        <v>0</v>
      </c>
      <c r="J772" s="22">
        <f t="shared" si="176"/>
        <v>200</v>
      </c>
    </row>
    <row r="773" spans="1:10">
      <c r="A773" s="15">
        <v>45239</v>
      </c>
      <c r="B773" s="37" t="s">
        <v>40</v>
      </c>
      <c r="C773" s="37" t="s">
        <v>14</v>
      </c>
      <c r="D773" s="37">
        <v>1</v>
      </c>
      <c r="E773" s="38">
        <v>15300</v>
      </c>
      <c r="F773" s="38">
        <v>15410</v>
      </c>
      <c r="G773" s="37"/>
      <c r="H773" s="22">
        <f t="shared" si="174"/>
        <v>-110</v>
      </c>
      <c r="I773" s="22">
        <f t="shared" si="175"/>
        <v>0</v>
      </c>
      <c r="J773" s="22">
        <f t="shared" si="176"/>
        <v>-110</v>
      </c>
    </row>
    <row r="774" spans="1:10">
      <c r="A774" s="15">
        <v>45238</v>
      </c>
      <c r="B774" s="37" t="s">
        <v>36</v>
      </c>
      <c r="C774" s="37" t="s">
        <v>14</v>
      </c>
      <c r="D774" s="37">
        <v>100</v>
      </c>
      <c r="E774" s="38">
        <v>1966</v>
      </c>
      <c r="F774" s="38">
        <v>1954</v>
      </c>
      <c r="G774" s="37"/>
      <c r="H774" s="22">
        <f t="shared" si="174"/>
        <v>1200</v>
      </c>
      <c r="I774" s="22">
        <f t="shared" si="175"/>
        <v>0</v>
      </c>
      <c r="J774" s="22">
        <f t="shared" si="176"/>
        <v>1200</v>
      </c>
    </row>
    <row r="775" spans="1:10">
      <c r="A775" s="15">
        <v>45237</v>
      </c>
      <c r="B775" s="37" t="s">
        <v>42</v>
      </c>
      <c r="C775" s="37" t="s">
        <v>14</v>
      </c>
      <c r="D775" s="37">
        <v>1</v>
      </c>
      <c r="E775" s="38">
        <v>34050</v>
      </c>
      <c r="F775" s="38">
        <v>33850</v>
      </c>
      <c r="G775" s="37"/>
      <c r="H775" s="22">
        <f t="shared" si="174"/>
        <v>200</v>
      </c>
      <c r="I775" s="22">
        <f t="shared" si="175"/>
        <v>0</v>
      </c>
      <c r="J775" s="22">
        <f t="shared" si="176"/>
        <v>200</v>
      </c>
    </row>
    <row r="776" spans="1:10">
      <c r="A776" s="15">
        <v>45237</v>
      </c>
      <c r="B776" s="37" t="s">
        <v>37</v>
      </c>
      <c r="C776" s="37" t="s">
        <v>17</v>
      </c>
      <c r="D776" s="37">
        <v>5000</v>
      </c>
      <c r="E776" s="38">
        <v>22.72</v>
      </c>
      <c r="F776" s="38">
        <v>22.4</v>
      </c>
      <c r="G776" s="37"/>
      <c r="H776" s="22">
        <f t="shared" si="174"/>
        <v>-1600.0000000000014</v>
      </c>
      <c r="I776" s="22">
        <f t="shared" si="175"/>
        <v>0</v>
      </c>
      <c r="J776" s="22">
        <f t="shared" si="176"/>
        <v>-1600.0000000000014</v>
      </c>
    </row>
    <row r="777" spans="1:10">
      <c r="A777" s="15">
        <v>45237</v>
      </c>
      <c r="B777" s="37" t="s">
        <v>40</v>
      </c>
      <c r="C777" s="37" t="s">
        <v>14</v>
      </c>
      <c r="D777" s="37">
        <v>1</v>
      </c>
      <c r="E777" s="38">
        <v>15180</v>
      </c>
      <c r="F777" s="38">
        <v>15280</v>
      </c>
      <c r="G777" s="37"/>
      <c r="H777" s="22">
        <f t="shared" si="174"/>
        <v>-100</v>
      </c>
      <c r="I777" s="22">
        <f t="shared" si="175"/>
        <v>0</v>
      </c>
      <c r="J777" s="22">
        <f t="shared" si="176"/>
        <v>-100</v>
      </c>
    </row>
    <row r="778" spans="1:10">
      <c r="A778" s="15">
        <v>45236</v>
      </c>
      <c r="B778" s="37" t="s">
        <v>36</v>
      </c>
      <c r="C778" s="37" t="s">
        <v>14</v>
      </c>
      <c r="D778" s="37">
        <v>100</v>
      </c>
      <c r="E778" s="38">
        <v>1987</v>
      </c>
      <c r="F778" s="38">
        <v>1975</v>
      </c>
      <c r="G778" s="37"/>
      <c r="H778" s="22">
        <f t="shared" si="174"/>
        <v>1200</v>
      </c>
      <c r="I778" s="22">
        <f t="shared" si="175"/>
        <v>0</v>
      </c>
      <c r="J778" s="22">
        <f t="shared" si="176"/>
        <v>1200</v>
      </c>
    </row>
    <row r="779" spans="1:10">
      <c r="A779" s="15">
        <v>45233</v>
      </c>
      <c r="B779" s="37" t="s">
        <v>37</v>
      </c>
      <c r="C779" s="37" t="s">
        <v>14</v>
      </c>
      <c r="D779" s="37">
        <v>5000</v>
      </c>
      <c r="E779" s="38">
        <v>23.3</v>
      </c>
      <c r="F779" s="38">
        <v>22.7</v>
      </c>
      <c r="G779" s="37"/>
      <c r="H779" s="22">
        <f t="shared" si="174"/>
        <v>3000.0000000000073</v>
      </c>
      <c r="I779" s="22">
        <f t="shared" si="175"/>
        <v>0</v>
      </c>
      <c r="J779" s="22">
        <f t="shared" si="176"/>
        <v>3000.0000000000073</v>
      </c>
    </row>
    <row r="780" spans="1:10">
      <c r="A780" s="15">
        <v>45233</v>
      </c>
      <c r="B780" s="37" t="s">
        <v>36</v>
      </c>
      <c r="C780" s="37" t="s">
        <v>14</v>
      </c>
      <c r="D780" s="37">
        <v>100</v>
      </c>
      <c r="E780" s="38">
        <v>1988</v>
      </c>
      <c r="F780" s="38">
        <v>2001</v>
      </c>
      <c r="G780" s="37"/>
      <c r="H780" s="22">
        <f t="shared" si="174"/>
        <v>-1300</v>
      </c>
      <c r="I780" s="22">
        <f t="shared" si="175"/>
        <v>0</v>
      </c>
      <c r="J780" s="22">
        <f t="shared" si="176"/>
        <v>-1300</v>
      </c>
    </row>
    <row r="781" spans="1:10">
      <c r="A781" s="15">
        <v>45233</v>
      </c>
      <c r="B781" s="37" t="s">
        <v>40</v>
      </c>
      <c r="C781" s="37" t="s">
        <v>14</v>
      </c>
      <c r="D781" s="37">
        <v>1</v>
      </c>
      <c r="E781" s="38">
        <v>15280</v>
      </c>
      <c r="F781" s="38">
        <v>15320</v>
      </c>
      <c r="G781" s="37"/>
      <c r="H781" s="22">
        <f t="shared" si="174"/>
        <v>-40</v>
      </c>
      <c r="I781" s="22">
        <f t="shared" si="175"/>
        <v>0</v>
      </c>
      <c r="J781" s="22">
        <f t="shared" si="176"/>
        <v>-40</v>
      </c>
    </row>
    <row r="782" spans="1:10">
      <c r="A782" s="15">
        <v>45232</v>
      </c>
      <c r="B782" s="37" t="s">
        <v>40</v>
      </c>
      <c r="C782" s="37" t="s">
        <v>14</v>
      </c>
      <c r="D782" s="37">
        <v>1</v>
      </c>
      <c r="E782" s="38">
        <v>14230</v>
      </c>
      <c r="F782" s="38">
        <v>14230</v>
      </c>
      <c r="G782" s="37"/>
      <c r="H782" s="22">
        <f t="shared" si="174"/>
        <v>0</v>
      </c>
      <c r="I782" s="22">
        <f t="shared" si="175"/>
        <v>0</v>
      </c>
      <c r="J782" s="22">
        <f t="shared" si="176"/>
        <v>0</v>
      </c>
    </row>
    <row r="783" spans="1:10">
      <c r="A783" s="15">
        <v>45232</v>
      </c>
      <c r="B783" s="37" t="s">
        <v>42</v>
      </c>
      <c r="C783" s="37" t="s">
        <v>14</v>
      </c>
      <c r="D783" s="37">
        <v>1</v>
      </c>
      <c r="E783" s="38">
        <v>33385</v>
      </c>
      <c r="F783" s="38">
        <v>33485</v>
      </c>
      <c r="G783" s="37"/>
      <c r="H783" s="22">
        <f t="shared" si="174"/>
        <v>-100</v>
      </c>
      <c r="I783" s="22">
        <f t="shared" si="175"/>
        <v>0</v>
      </c>
      <c r="J783" s="22">
        <f t="shared" si="176"/>
        <v>-100</v>
      </c>
    </row>
    <row r="784" spans="1:10">
      <c r="A784" s="15">
        <v>45232</v>
      </c>
      <c r="B784" s="37" t="s">
        <v>36</v>
      </c>
      <c r="C784" s="37" t="s">
        <v>14</v>
      </c>
      <c r="D784" s="37">
        <v>100</v>
      </c>
      <c r="E784" s="38">
        <v>1986</v>
      </c>
      <c r="F784" s="38">
        <v>1998</v>
      </c>
      <c r="G784" s="37"/>
      <c r="H784" s="22">
        <f t="shared" si="174"/>
        <v>-1200</v>
      </c>
      <c r="I784" s="22">
        <f t="shared" si="175"/>
        <v>0</v>
      </c>
      <c r="J784" s="22">
        <f t="shared" si="176"/>
        <v>-1200</v>
      </c>
    </row>
    <row r="785" spans="1:10">
      <c r="A785" s="15">
        <v>45232</v>
      </c>
      <c r="B785" s="37" t="s">
        <v>40</v>
      </c>
      <c r="C785" s="37" t="s">
        <v>17</v>
      </c>
      <c r="D785" s="37">
        <v>1</v>
      </c>
      <c r="E785" s="38">
        <v>15070</v>
      </c>
      <c r="F785" s="38">
        <v>15220</v>
      </c>
      <c r="G785" s="37"/>
      <c r="H785" s="22">
        <f t="shared" si="174"/>
        <v>150</v>
      </c>
      <c r="I785" s="22">
        <f t="shared" si="175"/>
        <v>0</v>
      </c>
      <c r="J785" s="22">
        <f t="shared" si="176"/>
        <v>150</v>
      </c>
    </row>
    <row r="786" spans="1:10">
      <c r="A786" s="15">
        <v>45231</v>
      </c>
      <c r="B786" s="37" t="s">
        <v>42</v>
      </c>
      <c r="C786" s="37" t="s">
        <v>17</v>
      </c>
      <c r="D786" s="37">
        <v>1</v>
      </c>
      <c r="E786" s="38">
        <v>33000</v>
      </c>
      <c r="F786" s="38">
        <v>33150</v>
      </c>
      <c r="G786" s="37"/>
      <c r="H786" s="22">
        <f t="shared" si="174"/>
        <v>150</v>
      </c>
      <c r="I786" s="22">
        <f t="shared" si="175"/>
        <v>0</v>
      </c>
      <c r="J786" s="22">
        <f t="shared" si="176"/>
        <v>150</v>
      </c>
    </row>
    <row r="787" spans="1:10">
      <c r="A787" s="15">
        <v>45231</v>
      </c>
      <c r="B787" s="37" t="s">
        <v>36</v>
      </c>
      <c r="C787" s="37" t="s">
        <v>14</v>
      </c>
      <c r="D787" s="37">
        <v>100</v>
      </c>
      <c r="E787" s="38">
        <v>1987</v>
      </c>
      <c r="F787" s="38">
        <v>1975</v>
      </c>
      <c r="G787" s="37"/>
      <c r="H787" s="22">
        <f t="shared" si="174"/>
        <v>1200</v>
      </c>
      <c r="I787" s="22">
        <f t="shared" si="175"/>
        <v>0</v>
      </c>
      <c r="J787" s="22">
        <f t="shared" si="176"/>
        <v>1200</v>
      </c>
    </row>
    <row r="788" spans="1:10">
      <c r="E788" s="39"/>
      <c r="F788" s="39"/>
      <c r="H788" s="22"/>
      <c r="I788" s="22"/>
      <c r="J788" s="22"/>
    </row>
    <row r="789" spans="1:10">
      <c r="A789" s="15">
        <v>45230</v>
      </c>
      <c r="B789" s="37" t="s">
        <v>40</v>
      </c>
      <c r="C789" s="37" t="s">
        <v>14</v>
      </c>
      <c r="D789" s="37">
        <v>1</v>
      </c>
      <c r="E789" s="38">
        <v>14880</v>
      </c>
      <c r="F789" s="38">
        <v>14990</v>
      </c>
      <c r="H789" s="22">
        <f t="shared" si="174"/>
        <v>-110</v>
      </c>
      <c r="I789" s="22">
        <f t="shared" si="175"/>
        <v>0</v>
      </c>
      <c r="J789" s="22">
        <f t="shared" si="176"/>
        <v>-110</v>
      </c>
    </row>
    <row r="790" spans="1:10">
      <c r="A790" s="15">
        <v>45230</v>
      </c>
      <c r="B790" s="37" t="s">
        <v>37</v>
      </c>
      <c r="C790" s="37" t="s">
        <v>14</v>
      </c>
      <c r="D790" s="37">
        <v>5000</v>
      </c>
      <c r="E790" s="38">
        <v>23.27</v>
      </c>
      <c r="F790" s="38">
        <v>22.87</v>
      </c>
      <c r="H790" s="22">
        <f t="shared" si="174"/>
        <v>1999.999999999993</v>
      </c>
      <c r="I790" s="22">
        <f t="shared" si="175"/>
        <v>0</v>
      </c>
      <c r="J790" s="22">
        <f t="shared" si="176"/>
        <v>1999.999999999993</v>
      </c>
    </row>
    <row r="791" spans="1:10">
      <c r="A791" s="15">
        <v>45230</v>
      </c>
      <c r="B791" s="37" t="s">
        <v>38</v>
      </c>
      <c r="C791" s="37" t="s">
        <v>17</v>
      </c>
      <c r="D791" s="37">
        <v>1</v>
      </c>
      <c r="E791" s="38">
        <v>32900</v>
      </c>
      <c r="F791" s="38">
        <v>33050</v>
      </c>
      <c r="H791" s="22">
        <f t="shared" si="174"/>
        <v>150</v>
      </c>
      <c r="I791" s="22">
        <f t="shared" si="175"/>
        <v>0</v>
      </c>
      <c r="J791" s="22">
        <f t="shared" si="176"/>
        <v>150</v>
      </c>
    </row>
    <row r="792" spans="1:10">
      <c r="A792" s="15">
        <v>45230</v>
      </c>
      <c r="B792" s="37" t="s">
        <v>40</v>
      </c>
      <c r="C792" s="37" t="s">
        <v>17</v>
      </c>
      <c r="D792" s="37">
        <v>1</v>
      </c>
      <c r="E792" s="38">
        <v>14770</v>
      </c>
      <c r="F792" s="38">
        <v>14870</v>
      </c>
      <c r="H792" s="22">
        <f t="shared" si="174"/>
        <v>100</v>
      </c>
      <c r="I792" s="22">
        <f t="shared" si="175"/>
        <v>0</v>
      </c>
      <c r="J792" s="22">
        <f t="shared" si="176"/>
        <v>100</v>
      </c>
    </row>
    <row r="793" spans="1:10">
      <c r="A793" s="15">
        <v>45229</v>
      </c>
      <c r="B793" s="37" t="s">
        <v>37</v>
      </c>
      <c r="C793" s="37" t="s">
        <v>14</v>
      </c>
      <c r="D793" s="37">
        <v>5000</v>
      </c>
      <c r="E793" s="38">
        <v>23.12</v>
      </c>
      <c r="F793" s="38">
        <v>23.43</v>
      </c>
      <c r="H793" s="22">
        <f t="shared" si="174"/>
        <v>-1549.9999999999936</v>
      </c>
      <c r="I793" s="22">
        <f t="shared" si="175"/>
        <v>0</v>
      </c>
      <c r="J793" s="22">
        <f t="shared" si="176"/>
        <v>-1549.9999999999936</v>
      </c>
    </row>
    <row r="794" spans="1:10">
      <c r="A794" s="15">
        <v>45229</v>
      </c>
      <c r="B794" s="37" t="s">
        <v>38</v>
      </c>
      <c r="C794" s="37" t="s">
        <v>17</v>
      </c>
      <c r="D794" s="37">
        <v>1</v>
      </c>
      <c r="E794" s="38">
        <v>32600</v>
      </c>
      <c r="F794" s="38">
        <v>32750</v>
      </c>
      <c r="H794" s="22">
        <f t="shared" si="174"/>
        <v>150</v>
      </c>
      <c r="I794" s="22">
        <f t="shared" si="175"/>
        <v>0</v>
      </c>
      <c r="J794" s="22">
        <f t="shared" si="176"/>
        <v>150</v>
      </c>
    </row>
    <row r="795" spans="1:10">
      <c r="A795" s="15">
        <v>45229</v>
      </c>
      <c r="B795" s="37" t="s">
        <v>36</v>
      </c>
      <c r="C795" s="37" t="s">
        <v>14</v>
      </c>
      <c r="D795" s="37">
        <v>100</v>
      </c>
      <c r="E795" s="38">
        <v>1997</v>
      </c>
      <c r="F795" s="38">
        <v>1985</v>
      </c>
      <c r="H795" s="22">
        <f t="shared" si="174"/>
        <v>1200</v>
      </c>
      <c r="I795" s="22">
        <f t="shared" si="175"/>
        <v>0</v>
      </c>
      <c r="J795" s="22">
        <f t="shared" si="176"/>
        <v>1200</v>
      </c>
    </row>
    <row r="796" spans="1:10">
      <c r="A796" s="15">
        <v>45229</v>
      </c>
      <c r="B796" s="37" t="s">
        <v>40</v>
      </c>
      <c r="C796" s="37" t="s">
        <v>17</v>
      </c>
      <c r="D796" s="37">
        <v>1</v>
      </c>
      <c r="E796" s="38">
        <v>14760</v>
      </c>
      <c r="F796" s="38">
        <v>14860</v>
      </c>
      <c r="H796" s="22">
        <f t="shared" si="174"/>
        <v>100</v>
      </c>
      <c r="I796" s="22">
        <f t="shared" si="175"/>
        <v>0</v>
      </c>
      <c r="J796" s="22">
        <f t="shared" si="176"/>
        <v>100</v>
      </c>
    </row>
    <row r="797" spans="1:10">
      <c r="A797" s="15">
        <v>45226</v>
      </c>
      <c r="B797" s="37" t="s">
        <v>40</v>
      </c>
      <c r="C797" s="37" t="s">
        <v>17</v>
      </c>
      <c r="D797" s="37">
        <v>1</v>
      </c>
      <c r="E797" s="38">
        <v>14800</v>
      </c>
      <c r="F797" s="38">
        <v>14920</v>
      </c>
      <c r="H797" s="22">
        <f t="shared" si="174"/>
        <v>120</v>
      </c>
      <c r="I797" s="22">
        <f t="shared" si="175"/>
        <v>0</v>
      </c>
      <c r="J797" s="22">
        <f t="shared" si="176"/>
        <v>120</v>
      </c>
    </row>
    <row r="798" spans="1:10">
      <c r="A798" s="15">
        <v>45226</v>
      </c>
      <c r="B798" s="37" t="s">
        <v>36</v>
      </c>
      <c r="C798" s="37" t="s">
        <v>14</v>
      </c>
      <c r="D798" s="37">
        <v>100</v>
      </c>
      <c r="E798" s="38">
        <v>1989</v>
      </c>
      <c r="F798" s="38">
        <v>1977</v>
      </c>
      <c r="H798" s="22">
        <f t="shared" si="174"/>
        <v>1200</v>
      </c>
      <c r="I798" s="22">
        <f t="shared" si="175"/>
        <v>0</v>
      </c>
      <c r="J798" s="22">
        <f t="shared" si="176"/>
        <v>1200</v>
      </c>
    </row>
    <row r="799" spans="1:10">
      <c r="A799" s="15">
        <v>45225</v>
      </c>
      <c r="B799" s="37" t="s">
        <v>38</v>
      </c>
      <c r="C799" s="37" t="s">
        <v>17</v>
      </c>
      <c r="D799" s="37">
        <v>1</v>
      </c>
      <c r="E799" s="38">
        <v>32960</v>
      </c>
      <c r="F799" s="38">
        <v>32970</v>
      </c>
      <c r="H799" s="22">
        <f t="shared" si="174"/>
        <v>10</v>
      </c>
      <c r="I799" s="22">
        <f t="shared" si="175"/>
        <v>0</v>
      </c>
      <c r="J799" s="22">
        <f t="shared" si="176"/>
        <v>10</v>
      </c>
    </row>
    <row r="800" spans="1:10">
      <c r="A800" s="15">
        <v>45225</v>
      </c>
      <c r="B800" s="37" t="s">
        <v>37</v>
      </c>
      <c r="C800" s="37" t="s">
        <v>14</v>
      </c>
      <c r="D800" s="37">
        <v>5000</v>
      </c>
      <c r="E800" s="38">
        <v>22.98</v>
      </c>
      <c r="F800" s="38">
        <v>22.68</v>
      </c>
      <c r="H800" s="22">
        <f t="shared" si="174"/>
        <v>1500.0000000000036</v>
      </c>
      <c r="I800" s="22">
        <f t="shared" si="175"/>
        <v>0</v>
      </c>
      <c r="J800" s="22">
        <f t="shared" si="176"/>
        <v>1500.0000000000036</v>
      </c>
    </row>
    <row r="801" spans="1:10">
      <c r="A801" s="15">
        <v>45225</v>
      </c>
      <c r="B801" s="37" t="s">
        <v>36</v>
      </c>
      <c r="C801" s="37" t="s">
        <v>14</v>
      </c>
      <c r="D801" s="37">
        <v>100</v>
      </c>
      <c r="E801" s="38">
        <v>1988</v>
      </c>
      <c r="F801" s="38">
        <v>1976</v>
      </c>
      <c r="H801" s="22">
        <f t="shared" si="174"/>
        <v>1200</v>
      </c>
      <c r="I801" s="22">
        <f t="shared" si="175"/>
        <v>0</v>
      </c>
      <c r="J801" s="22">
        <f t="shared" si="176"/>
        <v>1200</v>
      </c>
    </row>
    <row r="802" spans="1:10">
      <c r="A802" s="15">
        <v>45224</v>
      </c>
      <c r="B802" s="37" t="s">
        <v>36</v>
      </c>
      <c r="C802" s="37" t="s">
        <v>14</v>
      </c>
      <c r="D802" s="37">
        <v>100</v>
      </c>
      <c r="E802" s="38">
        <v>1976</v>
      </c>
      <c r="F802" s="38">
        <v>1963.5</v>
      </c>
      <c r="H802" s="22">
        <f t="shared" si="174"/>
        <v>1250</v>
      </c>
      <c r="I802" s="22">
        <f t="shared" si="175"/>
        <v>0</v>
      </c>
      <c r="J802" s="22">
        <f t="shared" si="176"/>
        <v>1250</v>
      </c>
    </row>
    <row r="803" spans="1:10">
      <c r="A803" s="15">
        <v>45224</v>
      </c>
      <c r="B803" s="37" t="s">
        <v>38</v>
      </c>
      <c r="C803" s="37" t="s">
        <v>17</v>
      </c>
      <c r="D803" s="37">
        <v>1</v>
      </c>
      <c r="E803" s="38">
        <v>33170</v>
      </c>
      <c r="F803" s="38">
        <v>33070</v>
      </c>
      <c r="H803" s="22">
        <f t="shared" si="174"/>
        <v>-100</v>
      </c>
      <c r="I803" s="22">
        <f t="shared" si="175"/>
        <v>0</v>
      </c>
      <c r="J803" s="22">
        <f t="shared" si="176"/>
        <v>-100</v>
      </c>
    </row>
    <row r="804" spans="1:10">
      <c r="A804" s="15">
        <v>45224</v>
      </c>
      <c r="B804" s="37" t="s">
        <v>40</v>
      </c>
      <c r="C804" s="37" t="s">
        <v>17</v>
      </c>
      <c r="D804" s="37">
        <v>1</v>
      </c>
      <c r="E804" s="38">
        <v>14960</v>
      </c>
      <c r="F804" s="38">
        <v>14810</v>
      </c>
      <c r="H804" s="22">
        <f t="shared" si="174"/>
        <v>-150</v>
      </c>
      <c r="I804" s="22">
        <f t="shared" si="175"/>
        <v>0</v>
      </c>
      <c r="J804" s="22">
        <f t="shared" si="176"/>
        <v>-150</v>
      </c>
    </row>
    <row r="805" spans="1:10">
      <c r="A805" s="15">
        <v>45223</v>
      </c>
      <c r="B805" s="37" t="s">
        <v>40</v>
      </c>
      <c r="C805" s="37" t="s">
        <v>17</v>
      </c>
      <c r="D805" s="37">
        <v>1</v>
      </c>
      <c r="E805" s="38">
        <v>14910</v>
      </c>
      <c r="F805" s="38">
        <v>14910</v>
      </c>
      <c r="H805" s="22">
        <f t="shared" si="174"/>
        <v>0</v>
      </c>
      <c r="I805" s="22">
        <f t="shared" si="175"/>
        <v>0</v>
      </c>
      <c r="J805" s="22">
        <f t="shared" si="176"/>
        <v>0</v>
      </c>
    </row>
    <row r="806" spans="1:10">
      <c r="A806" s="15">
        <v>45223</v>
      </c>
      <c r="B806" s="37" t="s">
        <v>36</v>
      </c>
      <c r="C806" s="37" t="s">
        <v>14</v>
      </c>
      <c r="D806" s="37">
        <v>100</v>
      </c>
      <c r="E806" s="38">
        <v>1975</v>
      </c>
      <c r="F806" s="38">
        <v>1965</v>
      </c>
      <c r="H806" s="22">
        <f t="shared" si="174"/>
        <v>1000</v>
      </c>
      <c r="I806" s="22">
        <f t="shared" si="175"/>
        <v>0</v>
      </c>
      <c r="J806" s="22">
        <f t="shared" si="176"/>
        <v>1000</v>
      </c>
    </row>
    <row r="807" spans="1:10">
      <c r="A807" s="15">
        <v>45222</v>
      </c>
      <c r="B807" s="37" t="s">
        <v>40</v>
      </c>
      <c r="C807" s="37" t="s">
        <v>14</v>
      </c>
      <c r="D807" s="37">
        <v>1</v>
      </c>
      <c r="E807" s="38">
        <v>14780</v>
      </c>
      <c r="F807" s="38">
        <v>14880</v>
      </c>
      <c r="H807" s="22">
        <f t="shared" si="174"/>
        <v>-100</v>
      </c>
      <c r="I807" s="22">
        <f t="shared" si="175"/>
        <v>0</v>
      </c>
      <c r="J807" s="22">
        <f t="shared" si="176"/>
        <v>-100</v>
      </c>
    </row>
    <row r="808" spans="1:10">
      <c r="A808" s="15">
        <v>45222</v>
      </c>
      <c r="B808" s="37" t="s">
        <v>38</v>
      </c>
      <c r="C808" s="37" t="s">
        <v>14</v>
      </c>
      <c r="D808" s="37">
        <v>1</v>
      </c>
      <c r="E808" s="38">
        <v>33080</v>
      </c>
      <c r="F808" s="38">
        <v>32930</v>
      </c>
      <c r="H808" s="22">
        <f t="shared" si="174"/>
        <v>150</v>
      </c>
      <c r="I808" s="22">
        <f t="shared" si="175"/>
        <v>0</v>
      </c>
      <c r="J808" s="22">
        <f t="shared" si="176"/>
        <v>150</v>
      </c>
    </row>
    <row r="809" spans="1:10">
      <c r="A809" s="15">
        <v>45222</v>
      </c>
      <c r="B809" s="37" t="s">
        <v>36</v>
      </c>
      <c r="C809" s="37" t="s">
        <v>14</v>
      </c>
      <c r="D809" s="37">
        <v>100</v>
      </c>
      <c r="E809" s="38">
        <v>1976</v>
      </c>
      <c r="F809" s="38">
        <v>1965</v>
      </c>
      <c r="H809" s="22">
        <f t="shared" si="174"/>
        <v>1100</v>
      </c>
      <c r="I809" s="22">
        <f t="shared" si="175"/>
        <v>0</v>
      </c>
      <c r="J809" s="22">
        <f t="shared" si="176"/>
        <v>1100</v>
      </c>
    </row>
    <row r="810" spans="1:10">
      <c r="A810" s="15">
        <v>45222</v>
      </c>
      <c r="B810" s="37" t="s">
        <v>40</v>
      </c>
      <c r="C810" s="37" t="s">
        <v>14</v>
      </c>
      <c r="D810" s="37">
        <v>1</v>
      </c>
      <c r="E810" s="38">
        <v>14920</v>
      </c>
      <c r="F810" s="38">
        <v>14820</v>
      </c>
      <c r="H810" s="22">
        <f t="shared" si="174"/>
        <v>100</v>
      </c>
      <c r="I810" s="22">
        <f t="shared" si="175"/>
        <v>0</v>
      </c>
      <c r="J810" s="22">
        <f t="shared" si="176"/>
        <v>100</v>
      </c>
    </row>
    <row r="811" spans="1:10">
      <c r="A811" s="15">
        <v>45219</v>
      </c>
      <c r="B811" s="37" t="s">
        <v>36</v>
      </c>
      <c r="C811" s="37" t="s">
        <v>14</v>
      </c>
      <c r="D811" s="37">
        <v>100</v>
      </c>
      <c r="E811" s="38">
        <v>1983</v>
      </c>
      <c r="F811" s="38">
        <v>1973.6</v>
      </c>
      <c r="G811" s="37"/>
      <c r="H811" s="22">
        <f t="shared" si="174"/>
        <v>940.00000000000909</v>
      </c>
      <c r="I811" s="22">
        <f t="shared" si="175"/>
        <v>0</v>
      </c>
      <c r="J811" s="22">
        <f t="shared" si="176"/>
        <v>940.00000000000909</v>
      </c>
    </row>
    <row r="812" spans="1:10">
      <c r="A812" s="15">
        <v>45219</v>
      </c>
      <c r="B812" s="37" t="s">
        <v>40</v>
      </c>
      <c r="C812" s="37" t="s">
        <v>14</v>
      </c>
      <c r="D812" s="37">
        <v>1</v>
      </c>
      <c r="E812" s="38">
        <v>14990</v>
      </c>
      <c r="F812" s="38">
        <v>14900</v>
      </c>
      <c r="G812" s="37"/>
      <c r="H812" s="22">
        <f t="shared" si="174"/>
        <v>90</v>
      </c>
      <c r="I812" s="22">
        <f t="shared" si="175"/>
        <v>0</v>
      </c>
      <c r="J812" s="22">
        <f t="shared" si="176"/>
        <v>90</v>
      </c>
    </row>
    <row r="813" spans="1:10">
      <c r="A813" s="15">
        <v>45219</v>
      </c>
      <c r="B813" s="37" t="s">
        <v>40</v>
      </c>
      <c r="C813" s="37" t="s">
        <v>14</v>
      </c>
      <c r="D813" s="37">
        <v>1</v>
      </c>
      <c r="E813" s="38">
        <v>15050</v>
      </c>
      <c r="F813" s="38">
        <v>14950</v>
      </c>
      <c r="G813" s="37"/>
      <c r="H813" s="22">
        <f t="shared" si="174"/>
        <v>100</v>
      </c>
      <c r="I813" s="22">
        <f t="shared" si="175"/>
        <v>0</v>
      </c>
      <c r="J813" s="22">
        <f t="shared" si="176"/>
        <v>100</v>
      </c>
    </row>
    <row r="814" spans="1:10">
      <c r="A814" s="15">
        <v>45218</v>
      </c>
      <c r="B814" s="37" t="s">
        <v>37</v>
      </c>
      <c r="C814" s="37" t="s">
        <v>17</v>
      </c>
      <c r="D814" s="37">
        <v>5000</v>
      </c>
      <c r="E814" s="38">
        <v>22.85</v>
      </c>
      <c r="F814" s="38">
        <v>23.2</v>
      </c>
      <c r="G814" s="37"/>
      <c r="H814" s="22">
        <f t="shared" si="174"/>
        <v>1749.9999999999893</v>
      </c>
      <c r="I814" s="22">
        <f t="shared" si="175"/>
        <v>0</v>
      </c>
      <c r="J814" s="22">
        <f t="shared" si="176"/>
        <v>1749.9999999999893</v>
      </c>
    </row>
    <row r="815" spans="1:10">
      <c r="A815" s="15">
        <v>45218</v>
      </c>
      <c r="B815" s="37" t="s">
        <v>36</v>
      </c>
      <c r="C815" s="37" t="s">
        <v>17</v>
      </c>
      <c r="D815" s="37">
        <v>100</v>
      </c>
      <c r="E815" s="38">
        <v>1952</v>
      </c>
      <c r="F815" s="38">
        <v>1953</v>
      </c>
      <c r="G815" s="37"/>
      <c r="H815" s="22">
        <f t="shared" si="174"/>
        <v>100</v>
      </c>
      <c r="I815" s="22">
        <f t="shared" si="175"/>
        <v>0</v>
      </c>
      <c r="J815" s="22">
        <f t="shared" si="176"/>
        <v>100</v>
      </c>
    </row>
    <row r="816" spans="1:10">
      <c r="A816" s="15">
        <v>45218</v>
      </c>
      <c r="B816" s="37" t="s">
        <v>38</v>
      </c>
      <c r="C816" s="37" t="s">
        <v>17</v>
      </c>
      <c r="D816" s="37">
        <v>1</v>
      </c>
      <c r="E816" s="38">
        <v>33610</v>
      </c>
      <c r="F816" s="38">
        <v>33660</v>
      </c>
      <c r="G816" s="37"/>
      <c r="H816" s="22">
        <f t="shared" si="174"/>
        <v>50</v>
      </c>
      <c r="I816" s="22">
        <f t="shared" si="175"/>
        <v>0</v>
      </c>
      <c r="J816" s="22">
        <f t="shared" si="176"/>
        <v>50</v>
      </c>
    </row>
    <row r="817" spans="1:10">
      <c r="A817" s="15">
        <v>45218</v>
      </c>
      <c r="B817" s="37" t="s">
        <v>40</v>
      </c>
      <c r="C817" s="37" t="s">
        <v>17</v>
      </c>
      <c r="D817" s="37">
        <v>1</v>
      </c>
      <c r="E817" s="38">
        <v>15110</v>
      </c>
      <c r="F817" s="38">
        <v>15150</v>
      </c>
      <c r="G817" s="37"/>
      <c r="H817" s="22">
        <f t="shared" si="174"/>
        <v>40</v>
      </c>
      <c r="I817" s="22">
        <f t="shared" si="175"/>
        <v>0</v>
      </c>
      <c r="J817" s="22">
        <f t="shared" si="176"/>
        <v>40</v>
      </c>
    </row>
    <row r="818" spans="1:10">
      <c r="A818" s="15">
        <v>45217</v>
      </c>
      <c r="B818" s="37" t="s">
        <v>38</v>
      </c>
      <c r="C818" s="37" t="s">
        <v>17</v>
      </c>
      <c r="D818" s="37">
        <v>1</v>
      </c>
      <c r="E818" s="38">
        <v>33890</v>
      </c>
      <c r="F818" s="38">
        <v>33740</v>
      </c>
      <c r="G818" s="37"/>
      <c r="H818" s="22">
        <f t="shared" si="174"/>
        <v>-150</v>
      </c>
      <c r="I818" s="22">
        <f t="shared" si="175"/>
        <v>0</v>
      </c>
      <c r="J818" s="22">
        <f t="shared" si="176"/>
        <v>-150</v>
      </c>
    </row>
    <row r="819" spans="1:10">
      <c r="A819" s="15">
        <v>45217</v>
      </c>
      <c r="B819" s="37" t="s">
        <v>40</v>
      </c>
      <c r="C819" s="37" t="s">
        <v>17</v>
      </c>
      <c r="D819" s="37">
        <v>1</v>
      </c>
      <c r="E819" s="38">
        <v>15250</v>
      </c>
      <c r="F819" s="38">
        <v>15150</v>
      </c>
      <c r="G819" s="37"/>
      <c r="H819" s="22">
        <f t="shared" si="174"/>
        <v>-100</v>
      </c>
      <c r="I819" s="22">
        <f t="shared" si="175"/>
        <v>0</v>
      </c>
      <c r="J819" s="22">
        <f t="shared" si="176"/>
        <v>-100</v>
      </c>
    </row>
    <row r="820" spans="1:10">
      <c r="A820" s="15">
        <v>45217</v>
      </c>
      <c r="B820" s="37" t="s">
        <v>36</v>
      </c>
      <c r="C820" s="37" t="s">
        <v>17</v>
      </c>
      <c r="D820" s="37">
        <v>100</v>
      </c>
      <c r="E820" s="38">
        <v>1944</v>
      </c>
      <c r="F820" s="38">
        <v>1954</v>
      </c>
      <c r="G820" s="37"/>
      <c r="H820" s="22">
        <f t="shared" si="174"/>
        <v>1000</v>
      </c>
      <c r="I820" s="22">
        <f t="shared" si="175"/>
        <v>0</v>
      </c>
      <c r="J820" s="22">
        <f t="shared" si="176"/>
        <v>1000</v>
      </c>
    </row>
    <row r="821" spans="1:10">
      <c r="A821" s="15">
        <v>45217</v>
      </c>
      <c r="B821" s="37" t="s">
        <v>37</v>
      </c>
      <c r="C821" s="37" t="s">
        <v>17</v>
      </c>
      <c r="D821" s="37">
        <v>5000</v>
      </c>
      <c r="E821" s="38">
        <v>23.18</v>
      </c>
      <c r="F821" s="38">
        <v>23.5</v>
      </c>
      <c r="G821" s="37"/>
      <c r="H821" s="22">
        <f t="shared" si="174"/>
        <v>1600.0000000000014</v>
      </c>
      <c r="I821" s="22">
        <f t="shared" si="175"/>
        <v>0</v>
      </c>
      <c r="J821" s="22">
        <f t="shared" si="176"/>
        <v>1600.0000000000014</v>
      </c>
    </row>
    <row r="822" spans="1:10">
      <c r="A822" s="15">
        <v>45217</v>
      </c>
      <c r="B822" s="37" t="s">
        <v>36</v>
      </c>
      <c r="C822" s="37" t="s">
        <v>14</v>
      </c>
      <c r="D822" s="37">
        <v>100</v>
      </c>
      <c r="E822" s="38">
        <v>1938.5</v>
      </c>
      <c r="F822" s="38">
        <v>1943</v>
      </c>
      <c r="G822" s="37"/>
      <c r="H822" s="22">
        <f t="shared" si="174"/>
        <v>-450</v>
      </c>
      <c r="I822" s="22">
        <f t="shared" si="175"/>
        <v>0</v>
      </c>
      <c r="J822" s="22">
        <f t="shared" si="176"/>
        <v>-450</v>
      </c>
    </row>
    <row r="823" spans="1:10">
      <c r="A823" s="15">
        <v>45217</v>
      </c>
      <c r="B823" s="37" t="s">
        <v>40</v>
      </c>
      <c r="C823" s="37" t="s">
        <v>14</v>
      </c>
      <c r="D823" s="37">
        <v>1</v>
      </c>
      <c r="E823" s="38">
        <v>15350</v>
      </c>
      <c r="F823" s="38">
        <v>15250</v>
      </c>
      <c r="G823" s="37"/>
      <c r="H823" s="22">
        <f t="shared" ref="H823:H851" si="177">(IF(C823="SHORT",E823-F823,IF(C823="LONG",F823-E823)))*D823</f>
        <v>100</v>
      </c>
      <c r="I823" s="22">
        <f t="shared" ref="I823:I851" si="178">(IF(C823="SHORT",IF(G823="",0,F823-G823),IF(C823="LONG",IF(G823="",0,G823-F823))))*D823</f>
        <v>0</v>
      </c>
      <c r="J823" s="22">
        <f t="shared" ref="J823:J851" si="179">H823+I823+L823</f>
        <v>100</v>
      </c>
    </row>
    <row r="824" spans="1:10">
      <c r="A824" s="15">
        <v>45216</v>
      </c>
      <c r="B824" s="37" t="s">
        <v>40</v>
      </c>
      <c r="C824" s="37" t="s">
        <v>17</v>
      </c>
      <c r="D824" s="37">
        <v>1</v>
      </c>
      <c r="E824" s="38">
        <v>15270</v>
      </c>
      <c r="F824" s="38">
        <v>15400</v>
      </c>
      <c r="G824" s="37"/>
      <c r="H824" s="22">
        <f t="shared" si="177"/>
        <v>130</v>
      </c>
      <c r="I824" s="22">
        <f t="shared" si="178"/>
        <v>0</v>
      </c>
      <c r="J824" s="22">
        <f t="shared" si="179"/>
        <v>130</v>
      </c>
    </row>
    <row r="825" spans="1:10">
      <c r="A825" s="15">
        <v>45216</v>
      </c>
      <c r="B825" s="37" t="s">
        <v>37</v>
      </c>
      <c r="C825" s="37" t="s">
        <v>14</v>
      </c>
      <c r="D825" s="37">
        <v>5000</v>
      </c>
      <c r="E825" s="38">
        <v>22.67</v>
      </c>
      <c r="F825" s="38">
        <v>22.97</v>
      </c>
      <c r="G825" s="37"/>
      <c r="H825" s="22">
        <f t="shared" si="177"/>
        <v>-1499.9999999999859</v>
      </c>
      <c r="I825" s="22">
        <f t="shared" si="178"/>
        <v>0</v>
      </c>
      <c r="J825" s="22">
        <f t="shared" si="179"/>
        <v>-1499.9999999999859</v>
      </c>
    </row>
    <row r="826" spans="1:10">
      <c r="A826" s="15">
        <v>45216</v>
      </c>
      <c r="B826" s="37" t="s">
        <v>38</v>
      </c>
      <c r="C826" s="37" t="s">
        <v>14</v>
      </c>
      <c r="D826" s="37">
        <v>1</v>
      </c>
      <c r="E826" s="38">
        <v>33940</v>
      </c>
      <c r="F826" s="38">
        <v>33900</v>
      </c>
      <c r="G826" s="37"/>
      <c r="H826" s="22">
        <f t="shared" si="177"/>
        <v>40</v>
      </c>
      <c r="I826" s="22">
        <f t="shared" si="178"/>
        <v>0</v>
      </c>
      <c r="J826" s="22">
        <f t="shared" si="179"/>
        <v>40</v>
      </c>
    </row>
    <row r="827" spans="1:10">
      <c r="A827" s="15">
        <v>45216</v>
      </c>
      <c r="B827" s="37" t="s">
        <v>36</v>
      </c>
      <c r="C827" s="37" t="s">
        <v>17</v>
      </c>
      <c r="D827" s="37">
        <v>100</v>
      </c>
      <c r="E827" s="38">
        <v>1915</v>
      </c>
      <c r="F827" s="38">
        <v>1920</v>
      </c>
      <c r="G827" s="37"/>
      <c r="H827" s="22">
        <f t="shared" si="177"/>
        <v>500</v>
      </c>
      <c r="I827" s="22">
        <f t="shared" si="178"/>
        <v>0</v>
      </c>
      <c r="J827" s="22">
        <f t="shared" si="179"/>
        <v>500</v>
      </c>
    </row>
    <row r="828" spans="1:10">
      <c r="A828" s="15">
        <v>45215</v>
      </c>
      <c r="B828" s="37" t="s">
        <v>38</v>
      </c>
      <c r="C828" s="37" t="s">
        <v>17</v>
      </c>
      <c r="D828" s="37">
        <v>1</v>
      </c>
      <c r="E828" s="38">
        <v>33720</v>
      </c>
      <c r="F828" s="38">
        <v>33920</v>
      </c>
      <c r="G828" s="37"/>
      <c r="H828" s="22">
        <f t="shared" si="177"/>
        <v>200</v>
      </c>
      <c r="I828" s="22">
        <f t="shared" si="178"/>
        <v>0</v>
      </c>
      <c r="J828" s="22">
        <f t="shared" si="179"/>
        <v>200</v>
      </c>
    </row>
    <row r="829" spans="1:10">
      <c r="A829" s="15">
        <v>45215</v>
      </c>
      <c r="B829" s="37" t="s">
        <v>40</v>
      </c>
      <c r="C829" s="37" t="s">
        <v>14</v>
      </c>
      <c r="D829" s="37">
        <v>1</v>
      </c>
      <c r="E829" s="38">
        <v>15290</v>
      </c>
      <c r="F829" s="38">
        <v>15200</v>
      </c>
      <c r="G829" s="37"/>
      <c r="H829" s="22">
        <f t="shared" si="177"/>
        <v>90</v>
      </c>
      <c r="I829" s="22">
        <f t="shared" si="178"/>
        <v>0</v>
      </c>
      <c r="J829" s="22">
        <f t="shared" si="179"/>
        <v>90</v>
      </c>
    </row>
    <row r="830" spans="1:10">
      <c r="A830" s="15">
        <v>45215</v>
      </c>
      <c r="B830" s="37" t="s">
        <v>36</v>
      </c>
      <c r="C830" s="37" t="s">
        <v>14</v>
      </c>
      <c r="D830" s="37">
        <v>100</v>
      </c>
      <c r="E830" s="38">
        <v>1913</v>
      </c>
      <c r="F830" s="38">
        <v>1923</v>
      </c>
      <c r="G830" s="37"/>
      <c r="H830" s="22">
        <f t="shared" si="177"/>
        <v>-1000</v>
      </c>
      <c r="I830" s="22">
        <f t="shared" si="178"/>
        <v>0</v>
      </c>
      <c r="J830" s="22">
        <f t="shared" si="179"/>
        <v>-1000</v>
      </c>
    </row>
    <row r="831" spans="1:10">
      <c r="A831" s="15">
        <v>45215</v>
      </c>
      <c r="B831" s="37" t="s">
        <v>37</v>
      </c>
      <c r="C831" s="37" t="s">
        <v>14</v>
      </c>
      <c r="D831" s="37">
        <v>5000</v>
      </c>
      <c r="E831" s="38">
        <v>22.57</v>
      </c>
      <c r="F831" s="38">
        <v>22.89</v>
      </c>
      <c r="G831" s="37"/>
      <c r="H831" s="22">
        <f t="shared" si="177"/>
        <v>-1600.0000000000014</v>
      </c>
      <c r="I831" s="22">
        <f t="shared" si="178"/>
        <v>0</v>
      </c>
      <c r="J831" s="22">
        <f t="shared" si="179"/>
        <v>-1600.0000000000014</v>
      </c>
    </row>
    <row r="832" spans="1:10">
      <c r="A832" s="15">
        <v>45212</v>
      </c>
      <c r="B832" s="37" t="s">
        <v>36</v>
      </c>
      <c r="C832" s="37" t="s">
        <v>17</v>
      </c>
      <c r="D832" s="37">
        <v>100</v>
      </c>
      <c r="E832" s="38">
        <v>1885</v>
      </c>
      <c r="F832" s="38">
        <v>1893</v>
      </c>
      <c r="H832" s="22">
        <f t="shared" si="177"/>
        <v>800</v>
      </c>
      <c r="I832" s="22">
        <f t="shared" si="178"/>
        <v>0</v>
      </c>
      <c r="J832" s="22">
        <f t="shared" si="179"/>
        <v>800</v>
      </c>
    </row>
    <row r="833" spans="1:10">
      <c r="A833" s="15">
        <v>45212</v>
      </c>
      <c r="B833" s="37" t="s">
        <v>40</v>
      </c>
      <c r="C833" s="37" t="s">
        <v>17</v>
      </c>
      <c r="D833" s="37">
        <v>1</v>
      </c>
      <c r="E833" s="38">
        <v>15485</v>
      </c>
      <c r="F833" s="38">
        <v>15385</v>
      </c>
      <c r="H833" s="22">
        <f t="shared" si="177"/>
        <v>-100</v>
      </c>
      <c r="I833" s="22">
        <f t="shared" si="178"/>
        <v>0</v>
      </c>
      <c r="J833" s="22">
        <f t="shared" si="179"/>
        <v>-100</v>
      </c>
    </row>
    <row r="834" spans="1:10">
      <c r="A834" s="15">
        <v>45212</v>
      </c>
      <c r="B834" s="37" t="s">
        <v>38</v>
      </c>
      <c r="C834" s="37" t="s">
        <v>17</v>
      </c>
      <c r="D834" s="37">
        <v>1</v>
      </c>
      <c r="E834" s="38">
        <v>33690</v>
      </c>
      <c r="F834" s="38">
        <v>33880</v>
      </c>
      <c r="H834" s="22">
        <f t="shared" si="177"/>
        <v>190</v>
      </c>
      <c r="I834" s="22">
        <f t="shared" si="178"/>
        <v>0</v>
      </c>
      <c r="J834" s="22">
        <f t="shared" si="179"/>
        <v>190</v>
      </c>
    </row>
    <row r="835" spans="1:10">
      <c r="A835" s="15">
        <v>45212</v>
      </c>
      <c r="B835" s="37" t="s">
        <v>37</v>
      </c>
      <c r="C835" s="37" t="s">
        <v>17</v>
      </c>
      <c r="D835" s="37">
        <v>5000</v>
      </c>
      <c r="E835" s="38">
        <v>21.95</v>
      </c>
      <c r="F835" s="38">
        <v>22.2</v>
      </c>
      <c r="H835" s="22">
        <f t="shared" si="177"/>
        <v>1250</v>
      </c>
      <c r="I835" s="22">
        <f t="shared" si="178"/>
        <v>0</v>
      </c>
      <c r="J835" s="22">
        <f t="shared" si="179"/>
        <v>1250</v>
      </c>
    </row>
    <row r="836" spans="1:10">
      <c r="A836" s="15">
        <v>45211</v>
      </c>
      <c r="B836" s="37" t="s">
        <v>37</v>
      </c>
      <c r="C836" s="37" t="s">
        <v>17</v>
      </c>
      <c r="D836" s="37">
        <v>5000</v>
      </c>
      <c r="E836" s="38">
        <v>22.18</v>
      </c>
      <c r="F836" s="38">
        <v>21.9</v>
      </c>
      <c r="H836" s="22">
        <f t="shared" si="177"/>
        <v>-1400.0000000000057</v>
      </c>
      <c r="I836" s="22">
        <f t="shared" si="178"/>
        <v>0</v>
      </c>
      <c r="J836" s="22">
        <f t="shared" si="179"/>
        <v>-1400.0000000000057</v>
      </c>
    </row>
    <row r="837" spans="1:10">
      <c r="A837" s="15">
        <v>45211</v>
      </c>
      <c r="B837" s="37" t="s">
        <v>36</v>
      </c>
      <c r="C837" s="37" t="s">
        <v>17</v>
      </c>
      <c r="D837" s="37">
        <v>100</v>
      </c>
      <c r="E837" s="38">
        <v>1881</v>
      </c>
      <c r="F837" s="38">
        <v>1874</v>
      </c>
      <c r="H837" s="22">
        <f t="shared" si="177"/>
        <v>-700</v>
      </c>
      <c r="I837" s="22">
        <f t="shared" si="178"/>
        <v>0</v>
      </c>
      <c r="J837" s="22">
        <f t="shared" si="179"/>
        <v>-700</v>
      </c>
    </row>
    <row r="838" spans="1:10">
      <c r="A838" s="15">
        <v>45211</v>
      </c>
      <c r="B838" s="37" t="s">
        <v>38</v>
      </c>
      <c r="C838" s="37" t="s">
        <v>17</v>
      </c>
      <c r="D838" s="37">
        <v>1</v>
      </c>
      <c r="E838" s="38">
        <v>34100</v>
      </c>
      <c r="F838" s="38">
        <v>33960</v>
      </c>
      <c r="H838" s="22">
        <f t="shared" si="177"/>
        <v>-140</v>
      </c>
      <c r="I838" s="22">
        <f t="shared" si="178"/>
        <v>0</v>
      </c>
      <c r="J838" s="22">
        <f t="shared" si="179"/>
        <v>-140</v>
      </c>
    </row>
    <row r="839" spans="1:10">
      <c r="A839" s="15">
        <v>45211</v>
      </c>
      <c r="B839" s="37" t="s">
        <v>40</v>
      </c>
      <c r="C839" s="37" t="s">
        <v>17</v>
      </c>
      <c r="D839" s="37">
        <v>1</v>
      </c>
      <c r="E839" s="38">
        <v>15640</v>
      </c>
      <c r="F839" s="38">
        <v>15550</v>
      </c>
      <c r="H839" s="22">
        <f t="shared" si="177"/>
        <v>-90</v>
      </c>
      <c r="I839" s="22">
        <f t="shared" si="178"/>
        <v>0</v>
      </c>
      <c r="J839" s="22">
        <f t="shared" si="179"/>
        <v>-90</v>
      </c>
    </row>
    <row r="840" spans="1:10">
      <c r="A840" s="15">
        <v>45210</v>
      </c>
      <c r="B840" s="37" t="s">
        <v>36</v>
      </c>
      <c r="C840" s="37" t="s">
        <v>14</v>
      </c>
      <c r="D840" s="37">
        <v>100</v>
      </c>
      <c r="E840" s="38">
        <v>1872</v>
      </c>
      <c r="F840" s="38">
        <v>1882</v>
      </c>
      <c r="H840" s="22">
        <f t="shared" si="177"/>
        <v>-1000</v>
      </c>
      <c r="I840" s="22">
        <f t="shared" si="178"/>
        <v>0</v>
      </c>
      <c r="J840" s="22">
        <f t="shared" si="179"/>
        <v>-1000</v>
      </c>
    </row>
    <row r="841" spans="1:10">
      <c r="A841" s="15">
        <v>45210</v>
      </c>
      <c r="B841" s="37" t="s">
        <v>40</v>
      </c>
      <c r="C841" s="37" t="s">
        <v>17</v>
      </c>
      <c r="D841" s="37">
        <v>1</v>
      </c>
      <c r="E841" s="38">
        <v>15500</v>
      </c>
      <c r="F841" s="38">
        <v>15580</v>
      </c>
      <c r="H841" s="22">
        <f t="shared" si="177"/>
        <v>80</v>
      </c>
      <c r="I841" s="22">
        <f t="shared" si="178"/>
        <v>0</v>
      </c>
      <c r="J841" s="22">
        <f t="shared" si="179"/>
        <v>80</v>
      </c>
    </row>
    <row r="842" spans="1:10">
      <c r="A842" s="15">
        <v>45210</v>
      </c>
      <c r="B842" s="37" t="s">
        <v>36</v>
      </c>
      <c r="C842" s="37" t="s">
        <v>14</v>
      </c>
      <c r="D842" s="37">
        <v>100</v>
      </c>
      <c r="E842" s="38">
        <v>1864</v>
      </c>
      <c r="F842" s="38">
        <v>1868.5</v>
      </c>
      <c r="H842" s="22">
        <f t="shared" si="177"/>
        <v>-450</v>
      </c>
      <c r="I842" s="22">
        <f t="shared" si="178"/>
        <v>0</v>
      </c>
      <c r="J842" s="22">
        <f t="shared" si="179"/>
        <v>-450</v>
      </c>
    </row>
    <row r="843" spans="1:10">
      <c r="A843" s="15">
        <v>45210</v>
      </c>
      <c r="B843" s="37" t="s">
        <v>37</v>
      </c>
      <c r="C843" s="37" t="s">
        <v>14</v>
      </c>
      <c r="D843" s="37">
        <v>5000</v>
      </c>
      <c r="E843" s="38">
        <v>21.9</v>
      </c>
      <c r="F843" s="38">
        <v>22.18</v>
      </c>
      <c r="H843" s="22">
        <f t="shared" si="177"/>
        <v>-1400.0000000000057</v>
      </c>
      <c r="I843" s="22">
        <f t="shared" si="178"/>
        <v>0</v>
      </c>
      <c r="J843" s="22">
        <f t="shared" si="179"/>
        <v>-1400.0000000000057</v>
      </c>
    </row>
    <row r="844" spans="1:10">
      <c r="A844" s="15">
        <v>45210</v>
      </c>
      <c r="B844" s="37" t="s">
        <v>43</v>
      </c>
      <c r="C844" s="37" t="s">
        <v>14</v>
      </c>
      <c r="D844" s="37">
        <v>1000</v>
      </c>
      <c r="E844" s="38">
        <v>86.2</v>
      </c>
      <c r="F844" s="38">
        <v>85.3</v>
      </c>
      <c r="H844" s="22">
        <f t="shared" si="177"/>
        <v>900.00000000000568</v>
      </c>
      <c r="I844" s="22">
        <f t="shared" si="178"/>
        <v>0</v>
      </c>
      <c r="J844" s="22">
        <f t="shared" si="179"/>
        <v>900.00000000000568</v>
      </c>
    </row>
    <row r="845" spans="1:10">
      <c r="A845" s="15">
        <v>45209</v>
      </c>
      <c r="B845" s="37" t="s">
        <v>36</v>
      </c>
      <c r="C845" s="37" t="s">
        <v>17</v>
      </c>
      <c r="D845" s="37">
        <v>100</v>
      </c>
      <c r="E845" s="38">
        <v>1857.5</v>
      </c>
      <c r="F845" s="38">
        <v>1865</v>
      </c>
      <c r="H845" s="22">
        <f t="shared" si="177"/>
        <v>750</v>
      </c>
      <c r="I845" s="22">
        <f t="shared" si="178"/>
        <v>0</v>
      </c>
      <c r="J845" s="22">
        <f t="shared" si="179"/>
        <v>750</v>
      </c>
    </row>
    <row r="846" spans="1:10">
      <c r="A846" s="15">
        <v>45209</v>
      </c>
      <c r="B846" s="37" t="s">
        <v>36</v>
      </c>
      <c r="C846" s="37" t="s">
        <v>14</v>
      </c>
      <c r="D846" s="37">
        <v>100</v>
      </c>
      <c r="E846" s="38">
        <v>1858.8</v>
      </c>
      <c r="F846" s="38">
        <v>1858.8</v>
      </c>
      <c r="H846" s="22">
        <f t="shared" si="177"/>
        <v>0</v>
      </c>
      <c r="I846" s="22">
        <f t="shared" si="178"/>
        <v>0</v>
      </c>
      <c r="J846" s="22">
        <f t="shared" si="179"/>
        <v>0</v>
      </c>
    </row>
    <row r="847" spans="1:10">
      <c r="A847" s="15">
        <v>45209</v>
      </c>
      <c r="B847" s="37" t="s">
        <v>43</v>
      </c>
      <c r="C847" s="37" t="s">
        <v>14</v>
      </c>
      <c r="D847" s="37">
        <v>1000</v>
      </c>
      <c r="E847" s="38">
        <v>85.9</v>
      </c>
      <c r="F847" s="38">
        <v>85.7</v>
      </c>
      <c r="H847" s="22">
        <f t="shared" si="177"/>
        <v>200.00000000000284</v>
      </c>
      <c r="I847" s="22">
        <f t="shared" si="178"/>
        <v>0</v>
      </c>
      <c r="J847" s="22">
        <f t="shared" si="179"/>
        <v>200.00000000000284</v>
      </c>
    </row>
    <row r="848" spans="1:10">
      <c r="A848" s="15">
        <v>45209</v>
      </c>
      <c r="B848" s="37" t="s">
        <v>37</v>
      </c>
      <c r="C848" s="37" t="s">
        <v>17</v>
      </c>
      <c r="D848" s="37">
        <v>5000</v>
      </c>
      <c r="E848" s="38">
        <v>21.7</v>
      </c>
      <c r="F848" s="38">
        <v>21.8</v>
      </c>
      <c r="H848" s="22">
        <f t="shared" si="177"/>
        <v>500.00000000000711</v>
      </c>
      <c r="I848" s="22">
        <f t="shared" si="178"/>
        <v>0</v>
      </c>
      <c r="J848" s="22">
        <f t="shared" si="179"/>
        <v>500.00000000000711</v>
      </c>
    </row>
    <row r="849" spans="1:10">
      <c r="A849" s="15">
        <v>45208</v>
      </c>
      <c r="B849" s="37" t="s">
        <v>36</v>
      </c>
      <c r="C849" s="37" t="s">
        <v>14</v>
      </c>
      <c r="D849" s="37">
        <v>100</v>
      </c>
      <c r="E849" s="38">
        <v>1852</v>
      </c>
      <c r="F849" s="38">
        <v>1846</v>
      </c>
      <c r="H849" s="22">
        <f t="shared" si="177"/>
        <v>600</v>
      </c>
      <c r="I849" s="22">
        <f t="shared" si="178"/>
        <v>0</v>
      </c>
      <c r="J849" s="22">
        <f t="shared" si="179"/>
        <v>600</v>
      </c>
    </row>
    <row r="850" spans="1:10">
      <c r="A850" s="15">
        <v>45208</v>
      </c>
      <c r="B850" s="37" t="s">
        <v>43</v>
      </c>
      <c r="C850" s="37" t="s">
        <v>14</v>
      </c>
      <c r="D850" s="37">
        <v>1000</v>
      </c>
      <c r="E850" s="38">
        <v>85.2</v>
      </c>
      <c r="F850" s="38">
        <v>86.2</v>
      </c>
      <c r="H850" s="22">
        <f t="shared" si="177"/>
        <v>-1000</v>
      </c>
      <c r="I850" s="22">
        <f t="shared" si="178"/>
        <v>0</v>
      </c>
      <c r="J850" s="22">
        <f t="shared" si="179"/>
        <v>-1000</v>
      </c>
    </row>
    <row r="851" spans="1:10">
      <c r="A851" s="15">
        <v>45205</v>
      </c>
      <c r="B851" s="37" t="s">
        <v>37</v>
      </c>
      <c r="C851" s="37" t="s">
        <v>14</v>
      </c>
      <c r="D851" s="37">
        <v>5000</v>
      </c>
      <c r="E851" s="37">
        <v>21.3</v>
      </c>
      <c r="F851" s="37">
        <v>21</v>
      </c>
      <c r="G851" s="37"/>
      <c r="H851" s="22">
        <f t="shared" si="177"/>
        <v>1500.0000000000036</v>
      </c>
      <c r="I851" s="22">
        <f t="shared" si="178"/>
        <v>0</v>
      </c>
      <c r="J851" s="22">
        <f t="shared" si="179"/>
        <v>1500.0000000000036</v>
      </c>
    </row>
    <row r="852" spans="1:10">
      <c r="A852" s="15">
        <v>45205</v>
      </c>
      <c r="B852" s="37" t="s">
        <v>43</v>
      </c>
      <c r="C852" s="37" t="s">
        <v>14</v>
      </c>
      <c r="D852" s="37">
        <v>1000</v>
      </c>
      <c r="E852" s="37">
        <v>82.7</v>
      </c>
      <c r="F852" s="37">
        <v>81.7</v>
      </c>
      <c r="G852" s="37"/>
      <c r="H852" s="22">
        <f t="shared" ref="H852:H869" si="180">(IF(C852="SHORT",E852-F852,IF(C852="LONG",F852-E852)))*D852</f>
        <v>1000</v>
      </c>
      <c r="I852" s="22">
        <f t="shared" ref="I852:I869" si="181">(IF(C852="SHORT",IF(G852="",0,F852-G852),IF(C852="LONG",IF(G852="",0,G852-F852))))*D852</f>
        <v>0</v>
      </c>
      <c r="J852" s="22">
        <f t="shared" ref="J852:J868" si="182">H852+I852+L852</f>
        <v>1000</v>
      </c>
    </row>
    <row r="853" spans="1:10">
      <c r="A853" s="15">
        <v>45205</v>
      </c>
      <c r="B853" s="37" t="s">
        <v>38</v>
      </c>
      <c r="C853" s="37" t="s">
        <v>17</v>
      </c>
      <c r="D853" s="37">
        <v>1</v>
      </c>
      <c r="E853" s="37">
        <v>33100</v>
      </c>
      <c r="F853" s="37">
        <v>33250</v>
      </c>
      <c r="G853" s="37"/>
      <c r="H853" s="22">
        <f t="shared" si="180"/>
        <v>150</v>
      </c>
      <c r="I853" s="22">
        <f t="shared" si="181"/>
        <v>0</v>
      </c>
      <c r="J853" s="22">
        <f t="shared" si="182"/>
        <v>150</v>
      </c>
    </row>
    <row r="854" spans="1:10">
      <c r="A854" s="15">
        <v>45205</v>
      </c>
      <c r="B854" s="37" t="s">
        <v>36</v>
      </c>
      <c r="C854" s="37" t="s">
        <v>17</v>
      </c>
      <c r="D854" s="37">
        <v>100</v>
      </c>
      <c r="E854" s="37">
        <v>1814</v>
      </c>
      <c r="F854" s="37">
        <v>1822</v>
      </c>
      <c r="G854" s="37"/>
      <c r="H854" s="22">
        <f t="shared" si="180"/>
        <v>800</v>
      </c>
      <c r="I854" s="22">
        <f t="shared" si="181"/>
        <v>0</v>
      </c>
      <c r="J854" s="22">
        <f t="shared" si="182"/>
        <v>800</v>
      </c>
    </row>
    <row r="855" spans="1:10">
      <c r="A855" s="15">
        <v>45205</v>
      </c>
      <c r="B855" s="37" t="s">
        <v>37</v>
      </c>
      <c r="C855" s="37" t="s">
        <v>17</v>
      </c>
      <c r="D855" s="37">
        <v>5000</v>
      </c>
      <c r="E855" s="37">
        <v>20.9</v>
      </c>
      <c r="F855" s="37">
        <v>21.15</v>
      </c>
      <c r="G855" s="37"/>
      <c r="H855" s="22">
        <f t="shared" si="180"/>
        <v>1250</v>
      </c>
      <c r="I855" s="22">
        <f t="shared" si="181"/>
        <v>0</v>
      </c>
      <c r="J855" s="22">
        <f t="shared" si="182"/>
        <v>1250</v>
      </c>
    </row>
    <row r="856" spans="1:10">
      <c r="A856" s="15">
        <v>45205</v>
      </c>
      <c r="B856" s="37" t="s">
        <v>43</v>
      </c>
      <c r="C856" s="37" t="s">
        <v>17</v>
      </c>
      <c r="D856" s="37">
        <v>1000</v>
      </c>
      <c r="E856" s="37">
        <v>82.5</v>
      </c>
      <c r="F856" s="37">
        <v>82.5</v>
      </c>
      <c r="G856" s="37"/>
      <c r="H856" s="22">
        <f t="shared" si="180"/>
        <v>0</v>
      </c>
      <c r="I856" s="22">
        <f t="shared" si="181"/>
        <v>0</v>
      </c>
      <c r="J856" s="22">
        <f t="shared" si="182"/>
        <v>0</v>
      </c>
    </row>
    <row r="857" spans="1:10">
      <c r="A857" s="15">
        <v>45205</v>
      </c>
      <c r="B857" s="37" t="s">
        <v>36</v>
      </c>
      <c r="C857" s="37" t="s">
        <v>17</v>
      </c>
      <c r="D857" s="37">
        <v>100</v>
      </c>
      <c r="E857" s="37">
        <v>1821</v>
      </c>
      <c r="F857" s="37">
        <v>1816</v>
      </c>
      <c r="G857" s="37"/>
      <c r="H857" s="22">
        <f t="shared" si="180"/>
        <v>-500</v>
      </c>
      <c r="I857" s="22">
        <f t="shared" si="181"/>
        <v>0</v>
      </c>
      <c r="J857" s="22">
        <f t="shared" si="182"/>
        <v>-500</v>
      </c>
    </row>
    <row r="858" spans="1:10">
      <c r="A858" s="15">
        <v>45204</v>
      </c>
      <c r="B858" s="37" t="s">
        <v>36</v>
      </c>
      <c r="C858" s="37" t="s">
        <v>17</v>
      </c>
      <c r="D858" s="37">
        <v>100</v>
      </c>
      <c r="E858" s="37">
        <v>1816</v>
      </c>
      <c r="F858" s="37">
        <v>1820</v>
      </c>
      <c r="G858" s="37"/>
      <c r="H858" s="22">
        <f t="shared" si="180"/>
        <v>400</v>
      </c>
      <c r="I858" s="22">
        <f t="shared" si="181"/>
        <v>0</v>
      </c>
      <c r="J858" s="22">
        <f t="shared" si="182"/>
        <v>400</v>
      </c>
    </row>
    <row r="859" spans="1:10">
      <c r="A859" s="15">
        <v>45204</v>
      </c>
      <c r="B859" s="37" t="s">
        <v>43</v>
      </c>
      <c r="C859" s="37" t="s">
        <v>14</v>
      </c>
      <c r="D859" s="37">
        <v>1000</v>
      </c>
      <c r="E859" s="37">
        <v>82.9</v>
      </c>
      <c r="F859" s="37">
        <v>83.9</v>
      </c>
      <c r="G859" s="37"/>
      <c r="H859" s="22">
        <f t="shared" si="180"/>
        <v>-1000</v>
      </c>
      <c r="I859" s="22">
        <f t="shared" si="181"/>
        <v>0</v>
      </c>
      <c r="J859" s="22">
        <f t="shared" si="182"/>
        <v>-1000</v>
      </c>
    </row>
    <row r="860" spans="1:10">
      <c r="A860" s="15">
        <v>45204</v>
      </c>
      <c r="B860" s="37" t="s">
        <v>38</v>
      </c>
      <c r="C860" s="37" t="s">
        <v>17</v>
      </c>
      <c r="D860" s="37">
        <v>1</v>
      </c>
      <c r="E860" s="37">
        <v>33210</v>
      </c>
      <c r="F860" s="37">
        <v>33330</v>
      </c>
      <c r="G860" s="37"/>
      <c r="H860" s="22">
        <f t="shared" si="180"/>
        <v>120</v>
      </c>
      <c r="I860" s="22">
        <f t="shared" si="181"/>
        <v>0</v>
      </c>
      <c r="J860" s="22">
        <f t="shared" si="182"/>
        <v>120</v>
      </c>
    </row>
    <row r="861" spans="1:10">
      <c r="A861" s="15">
        <v>45204</v>
      </c>
      <c r="B861" s="37" t="s">
        <v>43</v>
      </c>
      <c r="C861" s="37" t="s">
        <v>14</v>
      </c>
      <c r="D861" s="37">
        <v>1000</v>
      </c>
      <c r="E861" s="37">
        <v>83.5</v>
      </c>
      <c r="F861" s="37">
        <v>82.5</v>
      </c>
      <c r="G861" s="37"/>
      <c r="H861" s="22">
        <f t="shared" si="180"/>
        <v>1000</v>
      </c>
      <c r="I861" s="22">
        <f t="shared" si="181"/>
        <v>0</v>
      </c>
      <c r="J861" s="22">
        <f t="shared" si="182"/>
        <v>1000</v>
      </c>
    </row>
    <row r="862" spans="1:10">
      <c r="A862" s="15">
        <v>45204</v>
      </c>
      <c r="B862" s="37" t="s">
        <v>43</v>
      </c>
      <c r="C862" s="37" t="s">
        <v>14</v>
      </c>
      <c r="D862" s="37">
        <v>1000</v>
      </c>
      <c r="E862" s="37">
        <v>84.25</v>
      </c>
      <c r="F862" s="37">
        <v>83.25</v>
      </c>
      <c r="G862" s="37"/>
      <c r="H862" s="22">
        <f t="shared" si="180"/>
        <v>1000</v>
      </c>
      <c r="I862" s="22">
        <f t="shared" si="181"/>
        <v>0</v>
      </c>
      <c r="J862" s="22">
        <f t="shared" si="182"/>
        <v>1000</v>
      </c>
    </row>
    <row r="863" spans="1:10">
      <c r="A863" s="15">
        <v>45204</v>
      </c>
      <c r="B863" s="37" t="s">
        <v>37</v>
      </c>
      <c r="C863" s="37" t="s">
        <v>14</v>
      </c>
      <c r="D863" s="37">
        <v>5000</v>
      </c>
      <c r="E863" s="37">
        <v>21.25</v>
      </c>
      <c r="F863" s="37">
        <v>20.95</v>
      </c>
      <c r="G863" s="37"/>
      <c r="H863" s="22">
        <f t="shared" si="180"/>
        <v>1500.0000000000036</v>
      </c>
      <c r="I863" s="22">
        <f t="shared" si="181"/>
        <v>0</v>
      </c>
      <c r="J863" s="22">
        <f t="shared" si="182"/>
        <v>1500.0000000000036</v>
      </c>
    </row>
    <row r="864" spans="1:10">
      <c r="A864" s="15">
        <v>45204</v>
      </c>
      <c r="B864" s="37" t="s">
        <v>36</v>
      </c>
      <c r="C864" s="37" t="s">
        <v>14</v>
      </c>
      <c r="D864" s="37">
        <v>100</v>
      </c>
      <c r="E864" s="37">
        <v>1827</v>
      </c>
      <c r="F864" s="37">
        <v>1820</v>
      </c>
      <c r="G864" s="37"/>
      <c r="H864" s="22">
        <f t="shared" si="180"/>
        <v>700</v>
      </c>
      <c r="I864" s="22">
        <f t="shared" si="181"/>
        <v>0</v>
      </c>
      <c r="J864" s="22">
        <f t="shared" si="182"/>
        <v>700</v>
      </c>
    </row>
    <row r="865" spans="1:10">
      <c r="A865" s="15">
        <v>45203</v>
      </c>
      <c r="B865" s="37" t="s">
        <v>43</v>
      </c>
      <c r="C865" s="37" t="s">
        <v>17</v>
      </c>
      <c r="D865" s="37">
        <v>1000</v>
      </c>
      <c r="E865" s="37">
        <v>86.2</v>
      </c>
      <c r="F865" s="37">
        <v>84.6</v>
      </c>
      <c r="G865" s="37"/>
      <c r="H865" s="22">
        <f t="shared" si="180"/>
        <v>-1600.0000000000086</v>
      </c>
      <c r="I865" s="22">
        <f t="shared" si="181"/>
        <v>0</v>
      </c>
      <c r="J865" s="22">
        <f t="shared" si="182"/>
        <v>-1600.0000000000086</v>
      </c>
    </row>
    <row r="866" spans="1:10">
      <c r="A866" s="15">
        <v>45203</v>
      </c>
      <c r="B866" s="37" t="s">
        <v>37</v>
      </c>
      <c r="C866" s="37" t="s">
        <v>14</v>
      </c>
      <c r="D866" s="37">
        <v>5000</v>
      </c>
      <c r="E866" s="37">
        <v>21.1</v>
      </c>
      <c r="F866" s="37">
        <v>21.3</v>
      </c>
      <c r="G866" s="37"/>
      <c r="H866" s="22">
        <f t="shared" si="180"/>
        <v>-999.99999999999648</v>
      </c>
      <c r="I866" s="22">
        <f t="shared" si="181"/>
        <v>0</v>
      </c>
      <c r="J866" s="22">
        <f t="shared" si="182"/>
        <v>-999.99999999999648</v>
      </c>
    </row>
    <row r="867" spans="1:10">
      <c r="A867" s="15">
        <v>45203</v>
      </c>
      <c r="B867" s="37" t="s">
        <v>36</v>
      </c>
      <c r="C867" s="37" t="s">
        <v>17</v>
      </c>
      <c r="D867" s="37">
        <v>100</v>
      </c>
      <c r="E867" s="37">
        <v>1819</v>
      </c>
      <c r="F867" s="37">
        <v>1824</v>
      </c>
      <c r="G867" s="37"/>
      <c r="H867" s="22">
        <f t="shared" si="180"/>
        <v>500</v>
      </c>
      <c r="I867" s="22">
        <f t="shared" si="181"/>
        <v>0</v>
      </c>
      <c r="J867" s="22">
        <f t="shared" si="182"/>
        <v>500</v>
      </c>
    </row>
    <row r="868" spans="1:10">
      <c r="A868" s="15">
        <v>45202</v>
      </c>
      <c r="B868" s="37" t="s">
        <v>37</v>
      </c>
      <c r="C868" s="37" t="s">
        <v>17</v>
      </c>
      <c r="D868" s="37">
        <v>5000</v>
      </c>
      <c r="E868" s="37">
        <v>21</v>
      </c>
      <c r="F868" s="37">
        <v>21.2</v>
      </c>
      <c r="G868" s="37"/>
      <c r="H868" s="22">
        <f t="shared" si="180"/>
        <v>999.99999999999648</v>
      </c>
      <c r="I868" s="22">
        <f t="shared" si="181"/>
        <v>0</v>
      </c>
      <c r="J868" s="22">
        <f t="shared" si="182"/>
        <v>999.99999999999648</v>
      </c>
    </row>
    <row r="869" spans="1:10">
      <c r="A869" s="15">
        <v>45202</v>
      </c>
      <c r="B869" s="37" t="s">
        <v>36</v>
      </c>
      <c r="C869" s="37" t="s">
        <v>17</v>
      </c>
      <c r="D869" s="37">
        <v>100</v>
      </c>
      <c r="E869" s="37">
        <v>1820</v>
      </c>
      <c r="F869" s="37">
        <v>1834</v>
      </c>
      <c r="G869" s="37"/>
      <c r="H869" s="22">
        <f t="shared" si="180"/>
        <v>1400</v>
      </c>
      <c r="I869" s="22">
        <f t="shared" si="181"/>
        <v>0</v>
      </c>
      <c r="J869" s="22">
        <f>H869+I869+L871</f>
        <v>1400</v>
      </c>
    </row>
    <row r="870" spans="1:10">
      <c r="A870" s="15">
        <v>45202</v>
      </c>
      <c r="B870" s="37" t="s">
        <v>43</v>
      </c>
      <c r="C870" s="37" t="s">
        <v>17</v>
      </c>
      <c r="D870" s="37">
        <v>1000</v>
      </c>
      <c r="E870" s="37">
        <v>88</v>
      </c>
      <c r="F870" s="37">
        <v>89.2</v>
      </c>
      <c r="G870" s="37"/>
      <c r="H870" s="22">
        <f t="shared" ref="H870:H871" si="183">(IF(C870="SHORT",E870-F870,IF(C870="LONG",F870-E870)))*D870</f>
        <v>1200.0000000000027</v>
      </c>
      <c r="I870" s="22">
        <f t="shared" ref="I870:I871" si="184">(IF(C870="SHORT",IF(G870="",0,F870-G870),IF(C870="LONG",IF(G870="",0,G870-F870))))*D870</f>
        <v>0</v>
      </c>
      <c r="J870" s="22">
        <f t="shared" ref="J870:J871" si="185">H870+I870+L870</f>
        <v>1200.0000000000027</v>
      </c>
    </row>
    <row r="871" spans="1:10">
      <c r="A871" s="15">
        <v>45201</v>
      </c>
      <c r="B871" s="37" t="s">
        <v>43</v>
      </c>
      <c r="C871" s="37" t="s">
        <v>17</v>
      </c>
      <c r="D871" s="37">
        <v>1000</v>
      </c>
      <c r="E871" s="37">
        <v>90.7</v>
      </c>
      <c r="F871" s="37">
        <v>91.9</v>
      </c>
      <c r="H871" s="22">
        <f t="shared" si="183"/>
        <v>1200.0000000000027</v>
      </c>
      <c r="I871" s="22">
        <f t="shared" si="184"/>
        <v>0</v>
      </c>
      <c r="J871" s="22">
        <f t="shared" si="185"/>
        <v>1200.0000000000027</v>
      </c>
    </row>
    <row r="872" spans="1:10">
      <c r="A872" s="15"/>
      <c r="B872" s="37"/>
      <c r="C872" s="37"/>
      <c r="D872" s="37"/>
      <c r="E872" s="37"/>
      <c r="F872" s="37"/>
      <c r="G872" s="37"/>
      <c r="H872" s="22"/>
      <c r="I872" s="22"/>
      <c r="J872" s="22"/>
    </row>
    <row r="873" spans="1:10">
      <c r="A873" s="15">
        <v>45198</v>
      </c>
      <c r="B873" s="37" t="s">
        <v>36</v>
      </c>
      <c r="C873" s="37" t="s">
        <v>17</v>
      </c>
      <c r="D873" s="37">
        <v>100</v>
      </c>
      <c r="E873" s="38">
        <v>1866</v>
      </c>
      <c r="F873" s="38">
        <v>1872</v>
      </c>
      <c r="G873" s="37">
        <v>1880</v>
      </c>
      <c r="H873" s="22">
        <f t="shared" ref="H873:H893" si="186">(IF(C873="SHORT",E873-F873,IF(C873="LONG",F873-E873)))*D873</f>
        <v>600</v>
      </c>
      <c r="I873" s="22">
        <f t="shared" ref="I873:I893" si="187">(IF(C873="SHORT",IF(G873="",0,F873-G873),IF(C873="LONG",IF(G873="",0,G873-F873))))*D873</f>
        <v>800</v>
      </c>
      <c r="J873" s="22">
        <f t="shared" ref="J873:J893" si="188">H873+I873+L873</f>
        <v>1400</v>
      </c>
    </row>
    <row r="874" spans="1:10">
      <c r="A874" s="15">
        <v>45197</v>
      </c>
      <c r="B874" s="37" t="s">
        <v>36</v>
      </c>
      <c r="C874" s="37" t="s">
        <v>17</v>
      </c>
      <c r="D874" s="37">
        <v>100</v>
      </c>
      <c r="E874" s="38">
        <v>1875</v>
      </c>
      <c r="F874" s="38">
        <v>1865</v>
      </c>
      <c r="G874" s="37"/>
      <c r="H874" s="22">
        <f t="shared" si="186"/>
        <v>-1000</v>
      </c>
      <c r="I874" s="22">
        <f t="shared" si="187"/>
        <v>0</v>
      </c>
      <c r="J874" s="22">
        <f t="shared" si="188"/>
        <v>-1000</v>
      </c>
    </row>
    <row r="875" spans="1:10">
      <c r="A875" s="15">
        <v>45196</v>
      </c>
      <c r="B875" s="37" t="s">
        <v>37</v>
      </c>
      <c r="C875" s="37" t="s">
        <v>17</v>
      </c>
      <c r="D875" s="37">
        <v>5000</v>
      </c>
      <c r="E875" s="38">
        <v>22.44</v>
      </c>
      <c r="F875" s="38">
        <v>22.69</v>
      </c>
      <c r="G875" s="37"/>
      <c r="H875" s="22">
        <f t="shared" si="186"/>
        <v>1250</v>
      </c>
      <c r="I875" s="22">
        <f t="shared" si="187"/>
        <v>0</v>
      </c>
      <c r="J875" s="22">
        <f t="shared" si="188"/>
        <v>1250</v>
      </c>
    </row>
    <row r="876" spans="1:10">
      <c r="A876" s="15">
        <v>45196</v>
      </c>
      <c r="B876" s="37" t="s">
        <v>36</v>
      </c>
      <c r="C876" s="37" t="s">
        <v>17</v>
      </c>
      <c r="D876" s="37">
        <v>100</v>
      </c>
      <c r="E876" s="38">
        <v>1890</v>
      </c>
      <c r="F876" s="38">
        <v>1874</v>
      </c>
      <c r="G876" s="37"/>
      <c r="H876" s="22">
        <f t="shared" si="186"/>
        <v>-1600</v>
      </c>
      <c r="I876" s="22">
        <f t="shared" si="187"/>
        <v>0</v>
      </c>
      <c r="J876" s="22">
        <f t="shared" si="188"/>
        <v>-1600</v>
      </c>
    </row>
    <row r="877" spans="1:10">
      <c r="A877" s="15">
        <v>45195</v>
      </c>
      <c r="B877" s="37" t="s">
        <v>36</v>
      </c>
      <c r="C877" s="37" t="s">
        <v>14</v>
      </c>
      <c r="D877" s="37">
        <v>100</v>
      </c>
      <c r="E877" s="38">
        <v>1915</v>
      </c>
      <c r="F877" s="38">
        <v>1908</v>
      </c>
      <c r="G877" s="37">
        <v>1900</v>
      </c>
      <c r="H877" s="22">
        <f t="shared" si="186"/>
        <v>700</v>
      </c>
      <c r="I877" s="22">
        <f t="shared" si="187"/>
        <v>800</v>
      </c>
      <c r="J877" s="22">
        <f t="shared" si="188"/>
        <v>1500</v>
      </c>
    </row>
    <row r="878" spans="1:10">
      <c r="A878" s="15">
        <v>45194</v>
      </c>
      <c r="B878" s="37" t="s">
        <v>36</v>
      </c>
      <c r="C878" s="37" t="s">
        <v>14</v>
      </c>
      <c r="D878" s="37">
        <v>100</v>
      </c>
      <c r="E878" s="38">
        <v>1928</v>
      </c>
      <c r="F878" s="38">
        <v>1921</v>
      </c>
      <c r="G878" s="37">
        <v>1914</v>
      </c>
      <c r="H878" s="22">
        <f t="shared" si="186"/>
        <v>700</v>
      </c>
      <c r="I878" s="22">
        <f t="shared" si="187"/>
        <v>700</v>
      </c>
      <c r="J878" s="22">
        <f t="shared" si="188"/>
        <v>1400</v>
      </c>
    </row>
    <row r="879" spans="1:10">
      <c r="A879" s="15">
        <v>45191</v>
      </c>
      <c r="B879" s="37" t="s">
        <v>36</v>
      </c>
      <c r="C879" s="37" t="s">
        <v>14</v>
      </c>
      <c r="D879" s="37">
        <v>100</v>
      </c>
      <c r="E879" s="38">
        <v>1927</v>
      </c>
      <c r="F879" s="38">
        <v>1916</v>
      </c>
      <c r="G879" s="37"/>
      <c r="H879" s="22">
        <f t="shared" si="186"/>
        <v>1100</v>
      </c>
      <c r="I879" s="22">
        <f t="shared" si="187"/>
        <v>0</v>
      </c>
      <c r="J879" s="22">
        <f t="shared" si="188"/>
        <v>1100</v>
      </c>
    </row>
    <row r="880" spans="1:10">
      <c r="A880" s="15">
        <v>45190</v>
      </c>
      <c r="B880" s="37" t="s">
        <v>36</v>
      </c>
      <c r="C880" s="37" t="s">
        <v>14</v>
      </c>
      <c r="D880" s="37">
        <v>100</v>
      </c>
      <c r="E880" s="38">
        <v>1930</v>
      </c>
      <c r="F880" s="38">
        <v>1922</v>
      </c>
      <c r="G880" s="37">
        <v>1914</v>
      </c>
      <c r="H880" s="22">
        <f t="shared" si="186"/>
        <v>800</v>
      </c>
      <c r="I880" s="22">
        <f t="shared" si="187"/>
        <v>800</v>
      </c>
      <c r="J880" s="22">
        <f t="shared" si="188"/>
        <v>1600</v>
      </c>
    </row>
    <row r="881" spans="1:10">
      <c r="A881" s="15">
        <v>45189</v>
      </c>
      <c r="B881" s="37" t="s">
        <v>36</v>
      </c>
      <c r="C881" s="37" t="s">
        <v>17</v>
      </c>
      <c r="D881" s="37">
        <v>100</v>
      </c>
      <c r="E881" s="38">
        <v>1929.5</v>
      </c>
      <c r="F881" s="38">
        <v>1937</v>
      </c>
      <c r="G881" s="37">
        <v>1947</v>
      </c>
      <c r="H881" s="22">
        <f t="shared" si="186"/>
        <v>750</v>
      </c>
      <c r="I881" s="22">
        <f t="shared" si="187"/>
        <v>1000</v>
      </c>
      <c r="J881" s="22">
        <f t="shared" si="188"/>
        <v>1750</v>
      </c>
    </row>
    <row r="882" spans="1:10">
      <c r="A882" s="15">
        <v>45187</v>
      </c>
      <c r="B882" s="37" t="s">
        <v>36</v>
      </c>
      <c r="C882" s="37" t="s">
        <v>17</v>
      </c>
      <c r="D882" s="37">
        <v>100</v>
      </c>
      <c r="E882" s="38">
        <v>1927</v>
      </c>
      <c r="F882" s="38">
        <v>1935</v>
      </c>
      <c r="G882" s="37"/>
      <c r="H882" s="22">
        <f t="shared" si="186"/>
        <v>800</v>
      </c>
      <c r="I882" s="22">
        <f t="shared" si="187"/>
        <v>0</v>
      </c>
      <c r="J882" s="22">
        <f t="shared" si="188"/>
        <v>800</v>
      </c>
    </row>
    <row r="883" spans="1:10">
      <c r="A883" s="15">
        <v>45184</v>
      </c>
      <c r="B883" s="37" t="s">
        <v>36</v>
      </c>
      <c r="C883" s="37" t="s">
        <v>17</v>
      </c>
      <c r="D883" s="37">
        <v>100</v>
      </c>
      <c r="E883" s="38">
        <v>1915</v>
      </c>
      <c r="F883" s="38">
        <v>1924</v>
      </c>
      <c r="G883" s="37">
        <v>1934</v>
      </c>
      <c r="H883" s="22">
        <f t="shared" si="186"/>
        <v>900</v>
      </c>
      <c r="I883" s="22">
        <f t="shared" si="187"/>
        <v>1000</v>
      </c>
      <c r="J883" s="22">
        <f t="shared" si="188"/>
        <v>1900</v>
      </c>
    </row>
    <row r="884" spans="1:10">
      <c r="A884" s="15">
        <v>45183</v>
      </c>
      <c r="B884" s="37" t="s">
        <v>36</v>
      </c>
      <c r="C884" s="37" t="s">
        <v>17</v>
      </c>
      <c r="D884" s="37">
        <v>100</v>
      </c>
      <c r="E884" s="38">
        <v>1910</v>
      </c>
      <c r="F884" s="38">
        <v>1920</v>
      </c>
      <c r="G884" s="37"/>
      <c r="H884" s="22">
        <f t="shared" si="186"/>
        <v>1000</v>
      </c>
      <c r="I884" s="22">
        <f t="shared" si="187"/>
        <v>0</v>
      </c>
      <c r="J884" s="22">
        <f t="shared" si="188"/>
        <v>1000</v>
      </c>
    </row>
    <row r="885" spans="1:10">
      <c r="A885" s="15">
        <v>45181</v>
      </c>
      <c r="B885" s="37" t="s">
        <v>36</v>
      </c>
      <c r="C885" s="37" t="s">
        <v>17</v>
      </c>
      <c r="D885" s="37">
        <v>100</v>
      </c>
      <c r="E885" s="38">
        <v>1910</v>
      </c>
      <c r="F885" s="38">
        <v>1915.7</v>
      </c>
      <c r="G885" s="37"/>
      <c r="H885" s="22">
        <f t="shared" si="186"/>
        <v>570.00000000000455</v>
      </c>
      <c r="I885" s="22">
        <f t="shared" si="187"/>
        <v>0</v>
      </c>
      <c r="J885" s="22">
        <f t="shared" si="188"/>
        <v>570.00000000000455</v>
      </c>
    </row>
    <row r="886" spans="1:10">
      <c r="A886" s="15">
        <v>45181</v>
      </c>
      <c r="B886" s="37" t="s">
        <v>36</v>
      </c>
      <c r="C886" s="37" t="s">
        <v>17</v>
      </c>
      <c r="D886" s="37">
        <v>100</v>
      </c>
      <c r="E886" s="38">
        <v>1919</v>
      </c>
      <c r="F886" s="38">
        <v>1909</v>
      </c>
      <c r="G886" s="37"/>
      <c r="H886" s="22">
        <f t="shared" si="186"/>
        <v>-1000</v>
      </c>
      <c r="I886" s="22">
        <f t="shared" si="187"/>
        <v>0</v>
      </c>
      <c r="J886" s="22">
        <f t="shared" si="188"/>
        <v>-1000</v>
      </c>
    </row>
    <row r="887" spans="1:10">
      <c r="A887" s="15">
        <v>45180</v>
      </c>
      <c r="B887" s="37" t="s">
        <v>43</v>
      </c>
      <c r="C887" s="37" t="s">
        <v>17</v>
      </c>
      <c r="D887" s="37">
        <v>1000</v>
      </c>
      <c r="E887" s="38">
        <v>87</v>
      </c>
      <c r="F887" s="38">
        <v>88.1</v>
      </c>
      <c r="G887" s="37"/>
      <c r="H887" s="22">
        <f t="shared" si="186"/>
        <v>1099.9999999999943</v>
      </c>
      <c r="I887" s="22">
        <f t="shared" si="187"/>
        <v>0</v>
      </c>
      <c r="J887" s="22">
        <f t="shared" si="188"/>
        <v>1099.9999999999943</v>
      </c>
    </row>
    <row r="888" spans="1:10">
      <c r="A888" s="15">
        <v>45180</v>
      </c>
      <c r="B888" s="37" t="s">
        <v>36</v>
      </c>
      <c r="C888" s="37" t="s">
        <v>17</v>
      </c>
      <c r="D888" s="37">
        <v>100</v>
      </c>
      <c r="E888" s="38">
        <v>1922</v>
      </c>
      <c r="F888" s="38">
        <v>1930</v>
      </c>
      <c r="G888" s="37"/>
      <c r="H888" s="22">
        <f t="shared" si="186"/>
        <v>800</v>
      </c>
      <c r="I888" s="22">
        <f t="shared" si="187"/>
        <v>0</v>
      </c>
      <c r="J888" s="22">
        <f t="shared" si="188"/>
        <v>800</v>
      </c>
    </row>
    <row r="889" spans="1:10">
      <c r="A889" s="15">
        <v>45177</v>
      </c>
      <c r="B889" s="37" t="s">
        <v>36</v>
      </c>
      <c r="C889" s="37" t="s">
        <v>17</v>
      </c>
      <c r="D889" s="37">
        <v>100</v>
      </c>
      <c r="E889" s="38">
        <v>1925</v>
      </c>
      <c r="F889" s="38">
        <v>1929.7</v>
      </c>
      <c r="G889" s="37"/>
      <c r="H889" s="22">
        <f t="shared" si="186"/>
        <v>470.00000000000455</v>
      </c>
      <c r="I889" s="22">
        <f t="shared" si="187"/>
        <v>0</v>
      </c>
      <c r="J889" s="22">
        <f t="shared" si="188"/>
        <v>470.00000000000455</v>
      </c>
    </row>
    <row r="890" spans="1:10">
      <c r="A890" s="15">
        <v>45176</v>
      </c>
      <c r="B890" s="37" t="s">
        <v>36</v>
      </c>
      <c r="C890" s="37" t="s">
        <v>17</v>
      </c>
      <c r="D890" s="37">
        <v>100</v>
      </c>
      <c r="E890" s="37">
        <v>1920</v>
      </c>
      <c r="F890" s="38">
        <v>1927.3</v>
      </c>
      <c r="G890" s="37"/>
      <c r="H890" s="22">
        <f t="shared" si="186"/>
        <v>729.99999999999545</v>
      </c>
      <c r="I890" s="22">
        <f t="shared" si="187"/>
        <v>0</v>
      </c>
      <c r="J890" s="22">
        <f t="shared" si="188"/>
        <v>729.99999999999545</v>
      </c>
    </row>
    <row r="891" spans="1:10">
      <c r="A891" s="15">
        <v>45175</v>
      </c>
      <c r="B891" s="37" t="s">
        <v>36</v>
      </c>
      <c r="C891" s="37" t="s">
        <v>17</v>
      </c>
      <c r="D891" s="37">
        <v>100</v>
      </c>
      <c r="E891" s="37">
        <v>1926</v>
      </c>
      <c r="F891" s="38">
        <v>1916</v>
      </c>
      <c r="G891" s="37"/>
      <c r="H891" s="22">
        <f t="shared" si="186"/>
        <v>-1000</v>
      </c>
      <c r="I891" s="22">
        <f t="shared" si="187"/>
        <v>0</v>
      </c>
      <c r="J891" s="22">
        <f t="shared" si="188"/>
        <v>-1000</v>
      </c>
    </row>
    <row r="892" spans="1:10">
      <c r="A892" s="15">
        <v>45174</v>
      </c>
      <c r="B892" s="37" t="s">
        <v>36</v>
      </c>
      <c r="C892" s="37" t="s">
        <v>17</v>
      </c>
      <c r="D892" s="37">
        <v>100</v>
      </c>
      <c r="E892" s="37">
        <v>1930</v>
      </c>
      <c r="F892" s="38">
        <v>1920</v>
      </c>
      <c r="G892" s="37"/>
      <c r="H892" s="22">
        <f t="shared" si="186"/>
        <v>-1000</v>
      </c>
      <c r="I892" s="22">
        <f t="shared" si="187"/>
        <v>0</v>
      </c>
      <c r="J892" s="22">
        <f t="shared" si="188"/>
        <v>-1000</v>
      </c>
    </row>
    <row r="893" spans="1:10">
      <c r="A893" s="15">
        <v>45173</v>
      </c>
      <c r="B893" s="37" t="s">
        <v>36</v>
      </c>
      <c r="C893" s="37" t="s">
        <v>14</v>
      </c>
      <c r="D893" s="37">
        <v>100</v>
      </c>
      <c r="E893" s="37">
        <v>1943</v>
      </c>
      <c r="F893" s="38">
        <v>1936</v>
      </c>
      <c r="G893" s="37"/>
      <c r="H893" s="22">
        <f t="shared" si="186"/>
        <v>700</v>
      </c>
      <c r="I893" s="22">
        <f t="shared" si="187"/>
        <v>0</v>
      </c>
      <c r="J893" s="22">
        <f t="shared" si="188"/>
        <v>700</v>
      </c>
    </row>
    <row r="894" spans="1:10">
      <c r="A894" s="15">
        <v>45170</v>
      </c>
      <c r="B894" s="37" t="s">
        <v>36</v>
      </c>
      <c r="C894" s="37" t="s">
        <v>17</v>
      </c>
      <c r="D894" s="37">
        <v>100</v>
      </c>
      <c r="E894" s="37">
        <v>1940</v>
      </c>
      <c r="F894" s="37">
        <v>1947</v>
      </c>
      <c r="G894" s="37">
        <v>1953</v>
      </c>
      <c r="H894" s="22">
        <f t="shared" ref="H894:H901" si="189">(IF(C894="SHORT",E894-F894,IF(C894="LONG",F894-E894)))*D894</f>
        <v>700</v>
      </c>
      <c r="I894" s="22">
        <f t="shared" ref="I894:I901" si="190">(IF(C894="SHORT",IF(G894="",0,F894-G894),IF(C894="LONG",IF(G894="",0,G894-F894))))*D894</f>
        <v>600</v>
      </c>
      <c r="J894" s="22">
        <f t="shared" ref="J894:J901" si="191">H894+I894+L894</f>
        <v>1300</v>
      </c>
    </row>
    <row r="895" spans="1:10">
      <c r="A895" s="15"/>
      <c r="B895" s="37"/>
      <c r="C895" s="37"/>
      <c r="D895" s="37"/>
      <c r="E895" s="37"/>
      <c r="F895" s="37"/>
      <c r="G895" s="37"/>
      <c r="H895" s="22"/>
      <c r="I895" s="22"/>
      <c r="J895" s="22"/>
    </row>
    <row r="896" spans="1:10">
      <c r="A896" s="15">
        <v>45169</v>
      </c>
      <c r="B896" s="37" t="s">
        <v>36</v>
      </c>
      <c r="C896" s="37" t="s">
        <v>17</v>
      </c>
      <c r="D896" s="37">
        <v>100</v>
      </c>
      <c r="E896" s="37">
        <v>1946</v>
      </c>
      <c r="F896" s="37">
        <v>1953</v>
      </c>
      <c r="G896" s="37"/>
      <c r="H896" s="22">
        <f t="shared" si="189"/>
        <v>700</v>
      </c>
      <c r="I896" s="22">
        <f t="shared" si="190"/>
        <v>0</v>
      </c>
      <c r="J896" s="22">
        <f t="shared" si="191"/>
        <v>700</v>
      </c>
    </row>
    <row r="897" spans="1:10">
      <c r="A897" s="15">
        <v>45169</v>
      </c>
      <c r="B897" s="37" t="s">
        <v>36</v>
      </c>
      <c r="C897" s="37" t="s">
        <v>14</v>
      </c>
      <c r="D897" s="37">
        <v>100</v>
      </c>
      <c r="E897" s="37">
        <v>1946</v>
      </c>
      <c r="F897" s="37">
        <v>1946</v>
      </c>
      <c r="G897" s="37"/>
      <c r="H897" s="22">
        <f t="shared" si="189"/>
        <v>0</v>
      </c>
      <c r="I897" s="22">
        <f t="shared" si="190"/>
        <v>0</v>
      </c>
      <c r="J897" s="22">
        <f t="shared" si="191"/>
        <v>0</v>
      </c>
    </row>
    <row r="898" spans="1:10">
      <c r="A898" s="15">
        <v>45168</v>
      </c>
      <c r="B898" s="37" t="s">
        <v>36</v>
      </c>
      <c r="C898" s="37" t="s">
        <v>17</v>
      </c>
      <c r="D898" s="37">
        <v>100</v>
      </c>
      <c r="E898" s="37">
        <v>1938</v>
      </c>
      <c r="F898" s="37">
        <v>1944</v>
      </c>
      <c r="G898" s="37">
        <v>1949</v>
      </c>
      <c r="H898" s="22">
        <f t="shared" si="189"/>
        <v>600</v>
      </c>
      <c r="I898" s="22">
        <f t="shared" si="190"/>
        <v>500</v>
      </c>
      <c r="J898" s="22">
        <f t="shared" si="191"/>
        <v>1100</v>
      </c>
    </row>
    <row r="899" spans="1:10">
      <c r="A899" s="15">
        <v>45168</v>
      </c>
      <c r="B899" s="37" t="s">
        <v>36</v>
      </c>
      <c r="C899" s="37" t="s">
        <v>14</v>
      </c>
      <c r="D899" s="37">
        <v>100</v>
      </c>
      <c r="E899" s="37">
        <v>1936</v>
      </c>
      <c r="F899" s="37">
        <v>1941</v>
      </c>
      <c r="G899" s="37"/>
      <c r="H899" s="22">
        <f t="shared" si="189"/>
        <v>-500</v>
      </c>
      <c r="I899" s="22">
        <f t="shared" si="190"/>
        <v>0</v>
      </c>
      <c r="J899" s="22">
        <f t="shared" si="191"/>
        <v>-500</v>
      </c>
    </row>
    <row r="900" spans="1:10">
      <c r="A900" s="15">
        <v>45167</v>
      </c>
      <c r="B900" s="37" t="s">
        <v>36</v>
      </c>
      <c r="C900" s="37" t="s">
        <v>17</v>
      </c>
      <c r="D900" s="37">
        <v>100</v>
      </c>
      <c r="E900" s="37">
        <v>1919</v>
      </c>
      <c r="F900" s="37">
        <v>1927</v>
      </c>
      <c r="G900" s="37">
        <v>1937</v>
      </c>
      <c r="H900" s="22">
        <f t="shared" si="189"/>
        <v>800</v>
      </c>
      <c r="I900" s="22">
        <f t="shared" si="190"/>
        <v>1000</v>
      </c>
      <c r="J900" s="22">
        <f t="shared" si="191"/>
        <v>1800</v>
      </c>
    </row>
    <row r="901" spans="1:10">
      <c r="A901" s="15">
        <v>45166</v>
      </c>
      <c r="B901" s="37" t="s">
        <v>36</v>
      </c>
      <c r="C901" s="37" t="s">
        <v>17</v>
      </c>
      <c r="D901" s="37">
        <v>100</v>
      </c>
      <c r="E901" s="37">
        <v>1914</v>
      </c>
      <c r="F901" s="37">
        <v>1926</v>
      </c>
      <c r="G901" s="37"/>
      <c r="H901" s="22">
        <f t="shared" si="189"/>
        <v>1200</v>
      </c>
      <c r="I901" s="22">
        <f t="shared" si="190"/>
        <v>0</v>
      </c>
      <c r="J901" s="22">
        <f t="shared" si="191"/>
        <v>1200</v>
      </c>
    </row>
    <row r="902" spans="1:10">
      <c r="A902" s="15">
        <v>45163</v>
      </c>
      <c r="B902" s="37" t="s">
        <v>36</v>
      </c>
      <c r="C902" s="37" t="s">
        <v>17</v>
      </c>
      <c r="D902" s="37">
        <v>100</v>
      </c>
      <c r="E902" s="37">
        <v>1912</v>
      </c>
      <c r="F902" s="37">
        <v>1922</v>
      </c>
      <c r="G902" s="37"/>
      <c r="H902" s="22">
        <f t="shared" ref="H902:H907" si="192">(IF(C902="SHORT",E902-F902,IF(C902="LONG",F902-E902)))*D902</f>
        <v>1000</v>
      </c>
      <c r="I902" s="22">
        <f t="shared" ref="I902:I907" si="193">(IF(C902="SHORT",IF(G902="",0,F902-G902),IF(C902="LONG",IF(G902="",0,G902-F902))))*D902</f>
        <v>0</v>
      </c>
      <c r="J902" s="22">
        <f t="shared" ref="J902:J907" si="194">H902+I902+L902</f>
        <v>1000</v>
      </c>
    </row>
    <row r="903" spans="1:10">
      <c r="A903" s="15">
        <v>45162</v>
      </c>
      <c r="B903" s="37" t="s">
        <v>36</v>
      </c>
      <c r="C903" s="37" t="s">
        <v>17</v>
      </c>
      <c r="D903" s="37">
        <v>100</v>
      </c>
      <c r="E903" s="37">
        <v>1912</v>
      </c>
      <c r="F903" s="37">
        <v>1923</v>
      </c>
      <c r="G903" s="37"/>
      <c r="H903" s="22">
        <f t="shared" si="192"/>
        <v>1100</v>
      </c>
      <c r="I903" s="22">
        <f t="shared" si="193"/>
        <v>0</v>
      </c>
      <c r="J903" s="22">
        <f t="shared" si="194"/>
        <v>1100</v>
      </c>
    </row>
    <row r="904" spans="1:10">
      <c r="A904" s="15">
        <v>45161</v>
      </c>
      <c r="B904" s="37" t="s">
        <v>36</v>
      </c>
      <c r="C904" s="37" t="s">
        <v>17</v>
      </c>
      <c r="D904" s="37">
        <v>100</v>
      </c>
      <c r="E904" s="37">
        <v>1900</v>
      </c>
      <c r="F904" s="37">
        <v>1910</v>
      </c>
      <c r="G904" s="37">
        <v>1920</v>
      </c>
      <c r="H904" s="22">
        <f t="shared" si="192"/>
        <v>1000</v>
      </c>
      <c r="I904" s="22">
        <f t="shared" si="193"/>
        <v>1000</v>
      </c>
      <c r="J904" s="22">
        <f t="shared" si="194"/>
        <v>2000</v>
      </c>
    </row>
    <row r="905" spans="1:10">
      <c r="A905" s="15">
        <v>45160</v>
      </c>
      <c r="B905" s="37" t="s">
        <v>36</v>
      </c>
      <c r="C905" s="37" t="s">
        <v>17</v>
      </c>
      <c r="D905" s="37">
        <v>100</v>
      </c>
      <c r="E905" s="37">
        <v>1896</v>
      </c>
      <c r="F905" s="37">
        <v>1904</v>
      </c>
      <c r="G905" s="37"/>
      <c r="H905" s="22">
        <f t="shared" si="192"/>
        <v>800</v>
      </c>
      <c r="I905" s="22">
        <f t="shared" si="193"/>
        <v>0</v>
      </c>
      <c r="J905" s="22">
        <f t="shared" si="194"/>
        <v>800</v>
      </c>
    </row>
    <row r="906" spans="1:10">
      <c r="A906" s="15">
        <v>45159</v>
      </c>
      <c r="B906" s="37" t="s">
        <v>36</v>
      </c>
      <c r="C906" s="37" t="s">
        <v>17</v>
      </c>
      <c r="D906" s="37">
        <v>100</v>
      </c>
      <c r="E906" s="37">
        <v>1892</v>
      </c>
      <c r="F906" s="37">
        <v>1900</v>
      </c>
      <c r="G906" s="37"/>
      <c r="H906" s="22">
        <f t="shared" si="192"/>
        <v>800</v>
      </c>
      <c r="I906" s="22">
        <f t="shared" si="193"/>
        <v>0</v>
      </c>
      <c r="J906" s="22">
        <f t="shared" si="194"/>
        <v>800</v>
      </c>
    </row>
    <row r="907" spans="1:10">
      <c r="A907" s="15">
        <v>45156</v>
      </c>
      <c r="B907" s="37" t="s">
        <v>36</v>
      </c>
      <c r="C907" s="37" t="s">
        <v>17</v>
      </c>
      <c r="D907" s="37">
        <v>100</v>
      </c>
      <c r="E907" s="37">
        <v>1894</v>
      </c>
      <c r="F907" s="37">
        <v>1904</v>
      </c>
      <c r="G907" s="37"/>
      <c r="H907" s="22">
        <f t="shared" si="192"/>
        <v>1000</v>
      </c>
      <c r="I907" s="22">
        <f t="shared" si="193"/>
        <v>0</v>
      </c>
      <c r="J907" s="22">
        <f t="shared" si="194"/>
        <v>1000</v>
      </c>
    </row>
    <row r="908" spans="1:10">
      <c r="A908" s="15">
        <v>45155</v>
      </c>
      <c r="B908" s="37" t="s">
        <v>36</v>
      </c>
      <c r="C908" s="37" t="s">
        <v>17</v>
      </c>
      <c r="D908" s="37">
        <v>100</v>
      </c>
      <c r="E908" s="37">
        <v>1892</v>
      </c>
      <c r="F908" s="37">
        <v>1903</v>
      </c>
      <c r="G908" s="37"/>
      <c r="H908" s="22">
        <f t="shared" ref="H908:H918" si="195">(IF(C908="SHORT",E908-F908,IF(C908="LONG",F908-E908)))*D908</f>
        <v>1100</v>
      </c>
      <c r="I908" s="22">
        <f t="shared" ref="I908:I918" si="196">(IF(C908="SHORT",IF(G908="",0,F908-G908),IF(C908="LONG",IF(G908="",0,G908-F908))))*D908</f>
        <v>0</v>
      </c>
      <c r="J908" s="22">
        <f t="shared" ref="J908:J918" si="197">H908+I908+L908</f>
        <v>1100</v>
      </c>
    </row>
    <row r="909" spans="1:10">
      <c r="A909" s="15">
        <v>45154</v>
      </c>
      <c r="B909" s="37" t="s">
        <v>36</v>
      </c>
      <c r="C909" s="37" t="s">
        <v>17</v>
      </c>
      <c r="D909" s="37">
        <v>100</v>
      </c>
      <c r="E909" s="37">
        <v>1903</v>
      </c>
      <c r="F909" s="37">
        <v>1893</v>
      </c>
      <c r="G909" s="37"/>
      <c r="H909" s="22">
        <f t="shared" si="195"/>
        <v>-1000</v>
      </c>
      <c r="I909" s="22">
        <f t="shared" si="196"/>
        <v>0</v>
      </c>
      <c r="J909" s="22">
        <f t="shared" si="197"/>
        <v>-1000</v>
      </c>
    </row>
    <row r="910" spans="1:10">
      <c r="A910" s="15">
        <v>45153</v>
      </c>
      <c r="B910" s="37" t="s">
        <v>36</v>
      </c>
      <c r="C910" s="37" t="s">
        <v>17</v>
      </c>
      <c r="D910" s="37">
        <v>100</v>
      </c>
      <c r="E910" s="37">
        <v>1905</v>
      </c>
      <c r="F910" s="37">
        <v>1895.5</v>
      </c>
      <c r="G910" s="37"/>
      <c r="H910" s="22">
        <f t="shared" si="195"/>
        <v>-950</v>
      </c>
      <c r="I910" s="22">
        <f t="shared" si="196"/>
        <v>0</v>
      </c>
      <c r="J910" s="22">
        <f t="shared" si="197"/>
        <v>-950</v>
      </c>
    </row>
    <row r="911" spans="1:10">
      <c r="A911" s="15">
        <v>45152</v>
      </c>
      <c r="B911" s="37" t="s">
        <v>36</v>
      </c>
      <c r="C911" s="37" t="s">
        <v>17</v>
      </c>
      <c r="D911" s="37">
        <v>100</v>
      </c>
      <c r="E911" s="37">
        <v>1913</v>
      </c>
      <c r="F911" s="37">
        <v>1899</v>
      </c>
      <c r="G911" s="37"/>
      <c r="H911" s="22">
        <f t="shared" si="195"/>
        <v>-1400</v>
      </c>
      <c r="I911" s="22">
        <f t="shared" si="196"/>
        <v>0</v>
      </c>
      <c r="J911" s="22">
        <f t="shared" si="197"/>
        <v>-1400</v>
      </c>
    </row>
    <row r="912" spans="1:10">
      <c r="A912" s="15">
        <v>45149</v>
      </c>
      <c r="B912" s="37" t="s">
        <v>36</v>
      </c>
      <c r="C912" s="37" t="s">
        <v>17</v>
      </c>
      <c r="D912" s="37">
        <v>100</v>
      </c>
      <c r="E912" s="37">
        <v>1917</v>
      </c>
      <c r="F912" s="37">
        <v>1899</v>
      </c>
      <c r="G912" s="37"/>
      <c r="H912" s="22">
        <f t="shared" si="195"/>
        <v>-1800</v>
      </c>
      <c r="I912" s="22">
        <f t="shared" si="196"/>
        <v>0</v>
      </c>
      <c r="J912" s="22">
        <f t="shared" si="197"/>
        <v>-1800</v>
      </c>
    </row>
    <row r="913" spans="1:10">
      <c r="A913" s="15">
        <v>45148</v>
      </c>
      <c r="B913" s="37" t="s">
        <v>36</v>
      </c>
      <c r="C913" s="37" t="s">
        <v>17</v>
      </c>
      <c r="D913" s="37">
        <v>100</v>
      </c>
      <c r="E913" s="37">
        <v>1916</v>
      </c>
      <c r="F913" s="37">
        <v>1921.7</v>
      </c>
      <c r="G913" s="37"/>
      <c r="H913" s="22">
        <f t="shared" si="195"/>
        <v>570.00000000000455</v>
      </c>
      <c r="I913" s="22">
        <f t="shared" si="196"/>
        <v>0</v>
      </c>
      <c r="J913" s="22">
        <f t="shared" si="197"/>
        <v>570.00000000000455</v>
      </c>
    </row>
    <row r="914" spans="1:10">
      <c r="A914" s="15">
        <v>45148</v>
      </c>
      <c r="B914" s="37" t="s">
        <v>36</v>
      </c>
      <c r="C914" s="37" t="s">
        <v>17</v>
      </c>
      <c r="D914" s="37">
        <v>100</v>
      </c>
      <c r="E914" s="37">
        <v>1917</v>
      </c>
      <c r="F914" s="37">
        <v>1923</v>
      </c>
      <c r="G914" s="37">
        <v>1930</v>
      </c>
      <c r="H914" s="22">
        <f t="shared" si="195"/>
        <v>600</v>
      </c>
      <c r="I914" s="22">
        <f t="shared" si="196"/>
        <v>700</v>
      </c>
      <c r="J914" s="22">
        <f t="shared" si="197"/>
        <v>1300</v>
      </c>
    </row>
    <row r="915" spans="1:10">
      <c r="A915" s="15">
        <v>45147</v>
      </c>
      <c r="B915" s="37" t="s">
        <v>36</v>
      </c>
      <c r="C915" s="37" t="s">
        <v>17</v>
      </c>
      <c r="D915" s="37">
        <v>100</v>
      </c>
      <c r="E915" s="37">
        <v>1931</v>
      </c>
      <c r="F915" s="37">
        <v>1919</v>
      </c>
      <c r="G915" s="37"/>
      <c r="H915" s="22">
        <f t="shared" si="195"/>
        <v>-1200</v>
      </c>
      <c r="I915" s="22">
        <f t="shared" si="196"/>
        <v>0</v>
      </c>
      <c r="J915" s="22">
        <f t="shared" si="197"/>
        <v>-1200</v>
      </c>
    </row>
    <row r="916" spans="1:10">
      <c r="A916" s="15">
        <v>45146</v>
      </c>
      <c r="B916" s="37" t="s">
        <v>36</v>
      </c>
      <c r="C916" s="37" t="s">
        <v>17</v>
      </c>
      <c r="D916" s="37">
        <v>100</v>
      </c>
      <c r="E916" s="37">
        <v>1933</v>
      </c>
      <c r="F916" s="37">
        <v>1923.5</v>
      </c>
      <c r="G916" s="37"/>
      <c r="H916" s="22">
        <f t="shared" si="195"/>
        <v>-950</v>
      </c>
      <c r="I916" s="22">
        <f t="shared" si="196"/>
        <v>0</v>
      </c>
      <c r="J916" s="22">
        <f t="shared" si="197"/>
        <v>-950</v>
      </c>
    </row>
    <row r="917" spans="1:10">
      <c r="A917" s="15">
        <v>45145</v>
      </c>
      <c r="B917" s="37" t="s">
        <v>44</v>
      </c>
      <c r="C917" s="37" t="s">
        <v>14</v>
      </c>
      <c r="D917" s="37">
        <v>1000</v>
      </c>
      <c r="E917" s="37">
        <v>82.7</v>
      </c>
      <c r="F917" s="37">
        <v>81.599999999999994</v>
      </c>
      <c r="G917" s="37"/>
      <c r="H917" s="22">
        <f t="shared" si="195"/>
        <v>1100.0000000000086</v>
      </c>
      <c r="I917" s="22">
        <f t="shared" si="196"/>
        <v>0</v>
      </c>
      <c r="J917" s="22">
        <f t="shared" si="197"/>
        <v>1100.0000000000086</v>
      </c>
    </row>
    <row r="918" spans="1:10">
      <c r="A918" s="15">
        <v>45145</v>
      </c>
      <c r="B918" s="37" t="s">
        <v>36</v>
      </c>
      <c r="C918" s="37" t="s">
        <v>14</v>
      </c>
      <c r="D918" s="37">
        <v>100</v>
      </c>
      <c r="E918" s="37">
        <v>1937</v>
      </c>
      <c r="F918" s="37">
        <v>1931.5</v>
      </c>
      <c r="G918" s="37"/>
      <c r="H918" s="22">
        <f t="shared" si="195"/>
        <v>550</v>
      </c>
      <c r="I918" s="22">
        <f t="shared" si="196"/>
        <v>0</v>
      </c>
      <c r="J918" s="22">
        <f t="shared" si="197"/>
        <v>550</v>
      </c>
    </row>
    <row r="919" spans="1:10">
      <c r="A919" s="15">
        <v>45142</v>
      </c>
      <c r="B919" s="37" t="s">
        <v>36</v>
      </c>
      <c r="C919" s="37" t="s">
        <v>14</v>
      </c>
      <c r="D919" s="37">
        <v>100</v>
      </c>
      <c r="E919" s="37">
        <v>1933</v>
      </c>
      <c r="F919" s="37">
        <v>1926.7</v>
      </c>
      <c r="G919" s="37"/>
      <c r="H919" s="22">
        <f t="shared" ref="H919:H926" si="198">(IF(C919="SHORT",E919-F919,IF(C919="LONG",F919-E919)))*D919</f>
        <v>629.99999999999545</v>
      </c>
      <c r="I919" s="22">
        <f t="shared" ref="I919:I926" si="199">(IF(C919="SHORT",IF(G919="",0,F919-G919),IF(C919="LONG",IF(G919="",0,G919-F919))))*D919</f>
        <v>0</v>
      </c>
      <c r="J919" s="22">
        <f t="shared" ref="J919:J926" si="200">H919+I919+L919</f>
        <v>629.99999999999545</v>
      </c>
    </row>
    <row r="920" spans="1:10">
      <c r="A920" s="15">
        <v>45141</v>
      </c>
      <c r="B920" s="37" t="s">
        <v>36</v>
      </c>
      <c r="C920" s="37" t="s">
        <v>14</v>
      </c>
      <c r="D920" s="37">
        <v>100</v>
      </c>
      <c r="E920" s="37">
        <v>1940</v>
      </c>
      <c r="F920" s="37">
        <v>1930</v>
      </c>
      <c r="G920" s="37"/>
      <c r="H920" s="22">
        <f t="shared" si="198"/>
        <v>1000</v>
      </c>
      <c r="I920" s="22">
        <f t="shared" si="199"/>
        <v>0</v>
      </c>
      <c r="J920" s="22">
        <f t="shared" si="200"/>
        <v>1000</v>
      </c>
    </row>
    <row r="921" spans="1:10">
      <c r="A921" s="15">
        <v>45140</v>
      </c>
      <c r="B921" s="37" t="s">
        <v>36</v>
      </c>
      <c r="C921" s="37" t="s">
        <v>14</v>
      </c>
      <c r="D921" s="37">
        <v>100</v>
      </c>
      <c r="E921" s="37">
        <v>1949</v>
      </c>
      <c r="F921" s="37">
        <v>1942</v>
      </c>
      <c r="G921" s="37">
        <v>1934</v>
      </c>
      <c r="H921" s="22">
        <f t="shared" si="198"/>
        <v>700</v>
      </c>
      <c r="I921" s="22">
        <f t="shared" si="199"/>
        <v>800</v>
      </c>
      <c r="J921" s="22">
        <f t="shared" si="200"/>
        <v>1500</v>
      </c>
    </row>
    <row r="922" spans="1:10">
      <c r="A922" s="15">
        <v>45139</v>
      </c>
      <c r="B922" s="37" t="s">
        <v>44</v>
      </c>
      <c r="C922" s="37" t="s">
        <v>14</v>
      </c>
      <c r="D922" s="37">
        <v>1000</v>
      </c>
      <c r="E922" s="37">
        <v>81.3</v>
      </c>
      <c r="F922" s="37">
        <v>80.650000000000006</v>
      </c>
      <c r="G922" s="37"/>
      <c r="H922" s="22">
        <f t="shared" ref="H922" si="201">(IF(C922="SHORT",E922-F922,IF(C922="LONG",F922-E922)))*D922</f>
        <v>649.99999999999147</v>
      </c>
      <c r="I922" s="22">
        <f t="shared" ref="I922" si="202">(IF(C922="SHORT",IF(G922="",0,F922-G922),IF(C922="LONG",IF(G922="",0,G922-F922))))*D922</f>
        <v>0</v>
      </c>
      <c r="J922" s="22">
        <f t="shared" ref="J922" si="203">H922+I922+L922</f>
        <v>649.99999999999147</v>
      </c>
    </row>
    <row r="923" spans="1:10">
      <c r="A923" s="15">
        <v>45139</v>
      </c>
      <c r="B923" s="37" t="s">
        <v>36</v>
      </c>
      <c r="C923" s="37" t="s">
        <v>14</v>
      </c>
      <c r="D923" s="37">
        <v>100</v>
      </c>
      <c r="E923" s="37">
        <v>1959</v>
      </c>
      <c r="F923" s="37">
        <v>1950</v>
      </c>
      <c r="G923" s="37">
        <v>1942</v>
      </c>
      <c r="H923" s="22">
        <f t="shared" si="198"/>
        <v>900</v>
      </c>
      <c r="I923" s="22">
        <f t="shared" si="199"/>
        <v>800</v>
      </c>
      <c r="J923" s="22">
        <f t="shared" si="200"/>
        <v>1700</v>
      </c>
    </row>
    <row r="924" spans="1:10">
      <c r="A924" s="15"/>
      <c r="B924" s="37"/>
      <c r="C924" s="37"/>
      <c r="D924" s="37"/>
      <c r="E924" s="37"/>
      <c r="F924" s="37"/>
      <c r="G924" s="37"/>
      <c r="H924" s="22"/>
      <c r="I924" s="22"/>
      <c r="J924" s="22"/>
    </row>
    <row r="925" spans="1:10">
      <c r="A925" s="15">
        <v>45138</v>
      </c>
      <c r="B925" s="37" t="s">
        <v>36</v>
      </c>
      <c r="C925" s="37" t="s">
        <v>14</v>
      </c>
      <c r="D925" s="37">
        <v>100</v>
      </c>
      <c r="E925" s="37">
        <v>1967</v>
      </c>
      <c r="F925" s="37">
        <v>1960</v>
      </c>
      <c r="G925" s="37">
        <v>1950</v>
      </c>
      <c r="H925" s="22">
        <f t="shared" ref="H925" si="204">(IF(C925="SHORT",E925-F925,IF(C925="LONG",F925-E925)))*D925</f>
        <v>700</v>
      </c>
      <c r="I925" s="22">
        <f t="shared" ref="I925" si="205">(IF(C925="SHORT",IF(G925="",0,F925-G925),IF(C925="LONG",IF(G925="",0,G925-F925))))*D925</f>
        <v>1000</v>
      </c>
      <c r="J925" s="22">
        <f t="shared" ref="J925" si="206">H925+I925+L925</f>
        <v>1700</v>
      </c>
    </row>
    <row r="926" spans="1:10">
      <c r="A926" s="15">
        <v>45138</v>
      </c>
      <c r="B926" s="37" t="s">
        <v>36</v>
      </c>
      <c r="C926" s="37" t="s">
        <v>14</v>
      </c>
      <c r="D926" s="37">
        <v>100</v>
      </c>
      <c r="E926" s="37">
        <v>1954</v>
      </c>
      <c r="F926" s="37">
        <v>1964</v>
      </c>
      <c r="G926" s="37"/>
      <c r="H926" s="22">
        <f t="shared" si="198"/>
        <v>-1000</v>
      </c>
      <c r="I926" s="22">
        <f t="shared" si="199"/>
        <v>0</v>
      </c>
      <c r="J926" s="22">
        <f t="shared" si="200"/>
        <v>-1000</v>
      </c>
    </row>
    <row r="927" spans="1:10">
      <c r="A927" s="15">
        <v>45135</v>
      </c>
      <c r="B927" s="37" t="s">
        <v>36</v>
      </c>
      <c r="C927" s="37" t="s">
        <v>17</v>
      </c>
      <c r="D927" s="37">
        <v>100</v>
      </c>
      <c r="E927" s="37">
        <v>1953</v>
      </c>
      <c r="F927" s="37">
        <v>1963</v>
      </c>
      <c r="G927" s="37"/>
      <c r="H927" s="22">
        <f t="shared" ref="H927:H938" si="207">(IF(C927="SHORT",E927-F927,IF(C927="LONG",F927-E927)))*D927</f>
        <v>1000</v>
      </c>
      <c r="I927" s="22">
        <f t="shared" ref="I927:I938" si="208">(IF(C927="SHORT",IF(G927="",0,F927-G927),IF(C927="LONG",IF(G927="",0,G927-F927))))*D927</f>
        <v>0</v>
      </c>
      <c r="J927" s="22">
        <f t="shared" ref="J927:J938" si="209">H927+I927+L927</f>
        <v>1000</v>
      </c>
    </row>
    <row r="928" spans="1:10">
      <c r="A928" s="15">
        <v>45134</v>
      </c>
      <c r="B928" s="37" t="s">
        <v>36</v>
      </c>
      <c r="C928" s="37" t="s">
        <v>14</v>
      </c>
      <c r="D928" s="37">
        <v>100</v>
      </c>
      <c r="E928" s="37">
        <v>1981</v>
      </c>
      <c r="F928" s="37">
        <v>1971</v>
      </c>
      <c r="G928" s="37">
        <v>1961</v>
      </c>
      <c r="H928" s="22">
        <f t="shared" si="207"/>
        <v>1000</v>
      </c>
      <c r="I928" s="22">
        <f t="shared" si="208"/>
        <v>1000</v>
      </c>
      <c r="J928" s="22">
        <f t="shared" si="209"/>
        <v>2000</v>
      </c>
    </row>
    <row r="929" spans="1:10">
      <c r="A929" s="15">
        <v>45133</v>
      </c>
      <c r="B929" s="37" t="s">
        <v>36</v>
      </c>
      <c r="C929" s="37" t="s">
        <v>17</v>
      </c>
      <c r="D929" s="37">
        <v>100</v>
      </c>
      <c r="E929" s="37">
        <v>1966</v>
      </c>
      <c r="F929" s="37">
        <v>1974</v>
      </c>
      <c r="G929" s="37"/>
      <c r="H929" s="22">
        <f t="shared" si="207"/>
        <v>800</v>
      </c>
      <c r="I929" s="22">
        <f t="shared" si="208"/>
        <v>0</v>
      </c>
      <c r="J929" s="22">
        <f t="shared" si="209"/>
        <v>800</v>
      </c>
    </row>
    <row r="930" spans="1:10">
      <c r="A930" s="15">
        <v>45132</v>
      </c>
      <c r="B930" s="37" t="s">
        <v>36</v>
      </c>
      <c r="C930" s="37" t="s">
        <v>17</v>
      </c>
      <c r="D930" s="37">
        <v>100</v>
      </c>
      <c r="E930" s="37">
        <v>1962</v>
      </c>
      <c r="F930" s="37">
        <v>1972</v>
      </c>
      <c r="G930" s="37"/>
      <c r="H930" s="22">
        <f t="shared" si="207"/>
        <v>1000</v>
      </c>
      <c r="I930" s="22">
        <f t="shared" si="208"/>
        <v>0</v>
      </c>
      <c r="J930" s="22">
        <f t="shared" si="209"/>
        <v>1000</v>
      </c>
    </row>
    <row r="931" spans="1:10">
      <c r="A931" s="15">
        <v>45131</v>
      </c>
      <c r="B931" s="37" t="s">
        <v>36</v>
      </c>
      <c r="C931" s="37" t="s">
        <v>17</v>
      </c>
      <c r="D931" s="37">
        <v>100</v>
      </c>
      <c r="E931" s="37">
        <v>1963</v>
      </c>
      <c r="F931" s="37">
        <v>1968</v>
      </c>
      <c r="G931" s="37"/>
      <c r="H931" s="22">
        <f t="shared" si="207"/>
        <v>500</v>
      </c>
      <c r="I931" s="22">
        <f t="shared" si="208"/>
        <v>0</v>
      </c>
      <c r="J931" s="22">
        <f t="shared" si="209"/>
        <v>500</v>
      </c>
    </row>
    <row r="932" spans="1:10">
      <c r="A932" s="15">
        <v>45128</v>
      </c>
      <c r="B932" s="37" t="s">
        <v>36</v>
      </c>
      <c r="C932" s="37" t="s">
        <v>14</v>
      </c>
      <c r="D932" s="37">
        <v>100</v>
      </c>
      <c r="E932" s="37">
        <v>1970</v>
      </c>
      <c r="F932" s="37">
        <v>1957</v>
      </c>
      <c r="G932" s="37"/>
      <c r="H932" s="22">
        <f t="shared" si="207"/>
        <v>1300</v>
      </c>
      <c r="I932" s="22">
        <f t="shared" si="208"/>
        <v>0</v>
      </c>
      <c r="J932" s="22">
        <f t="shared" si="209"/>
        <v>1300</v>
      </c>
    </row>
    <row r="933" spans="1:10">
      <c r="A933" s="15">
        <v>45127</v>
      </c>
      <c r="B933" s="37" t="s">
        <v>36</v>
      </c>
      <c r="C933" s="37" t="s">
        <v>14</v>
      </c>
      <c r="D933" s="37">
        <v>100</v>
      </c>
      <c r="E933" s="37">
        <v>1982</v>
      </c>
      <c r="F933" s="37">
        <v>1975</v>
      </c>
      <c r="G933" s="37">
        <v>1966</v>
      </c>
      <c r="H933" s="22">
        <f t="shared" si="207"/>
        <v>700</v>
      </c>
      <c r="I933" s="22">
        <f t="shared" si="208"/>
        <v>900</v>
      </c>
      <c r="J933" s="22">
        <f t="shared" si="209"/>
        <v>1600</v>
      </c>
    </row>
    <row r="934" spans="1:10">
      <c r="A934" s="15">
        <v>45126</v>
      </c>
      <c r="B934" s="37" t="s">
        <v>36</v>
      </c>
      <c r="C934" s="37" t="s">
        <v>14</v>
      </c>
      <c r="D934" s="37">
        <v>100</v>
      </c>
      <c r="E934" s="37">
        <v>1975</v>
      </c>
      <c r="F934" s="37">
        <v>1969.8</v>
      </c>
      <c r="G934" s="37"/>
      <c r="H934" s="22">
        <f t="shared" si="207"/>
        <v>520.00000000000455</v>
      </c>
      <c r="I934" s="22">
        <f t="shared" si="208"/>
        <v>0</v>
      </c>
      <c r="J934" s="22">
        <f t="shared" si="209"/>
        <v>520.00000000000455</v>
      </c>
    </row>
    <row r="935" spans="1:10">
      <c r="A935" s="15">
        <v>45125</v>
      </c>
      <c r="B935" s="37" t="s">
        <v>36</v>
      </c>
      <c r="C935" s="37" t="s">
        <v>17</v>
      </c>
      <c r="D935" s="37">
        <v>100</v>
      </c>
      <c r="E935" s="37">
        <v>1961</v>
      </c>
      <c r="F935" s="37">
        <v>1971</v>
      </c>
      <c r="G935" s="37">
        <v>1981</v>
      </c>
      <c r="H935" s="22">
        <f t="shared" si="207"/>
        <v>1000</v>
      </c>
      <c r="I935" s="22">
        <f t="shared" si="208"/>
        <v>1000</v>
      </c>
      <c r="J935" s="22">
        <f t="shared" si="209"/>
        <v>2000</v>
      </c>
    </row>
    <row r="936" spans="1:10">
      <c r="A936" s="15">
        <v>45124</v>
      </c>
      <c r="B936" s="37" t="s">
        <v>36</v>
      </c>
      <c r="C936" s="37" t="s">
        <v>14</v>
      </c>
      <c r="D936" s="37">
        <v>100</v>
      </c>
      <c r="E936" s="37">
        <v>1956</v>
      </c>
      <c r="F936" s="37">
        <v>1946</v>
      </c>
      <c r="G936" s="37"/>
      <c r="H936" s="22">
        <f t="shared" si="207"/>
        <v>1000</v>
      </c>
      <c r="I936" s="22">
        <f t="shared" si="208"/>
        <v>0</v>
      </c>
      <c r="J936" s="22">
        <f t="shared" si="209"/>
        <v>1000</v>
      </c>
    </row>
    <row r="937" spans="1:10">
      <c r="A937" s="15">
        <v>45121</v>
      </c>
      <c r="B937" s="37" t="s">
        <v>36</v>
      </c>
      <c r="C937" s="37" t="s">
        <v>14</v>
      </c>
      <c r="D937" s="37">
        <v>100</v>
      </c>
      <c r="E937" s="37">
        <v>1957</v>
      </c>
      <c r="F937" s="37">
        <v>1951</v>
      </c>
      <c r="G937" s="37"/>
      <c r="H937" s="22">
        <f t="shared" si="207"/>
        <v>600</v>
      </c>
      <c r="I937" s="22">
        <f t="shared" si="208"/>
        <v>0</v>
      </c>
      <c r="J937" s="22">
        <f t="shared" si="209"/>
        <v>600</v>
      </c>
    </row>
    <row r="938" spans="1:10">
      <c r="A938" s="15">
        <v>45120</v>
      </c>
      <c r="B938" s="37" t="s">
        <v>36</v>
      </c>
      <c r="C938" s="37" t="s">
        <v>14</v>
      </c>
      <c r="D938" s="37">
        <v>100</v>
      </c>
      <c r="E938" s="37">
        <v>1956</v>
      </c>
      <c r="F938" s="37">
        <v>1951</v>
      </c>
      <c r="G938" s="37"/>
      <c r="H938" s="22">
        <f t="shared" si="207"/>
        <v>500</v>
      </c>
      <c r="I938" s="22">
        <f t="shared" si="208"/>
        <v>0</v>
      </c>
      <c r="J938" s="22">
        <f t="shared" si="209"/>
        <v>500</v>
      </c>
    </row>
    <row r="939" spans="1:10">
      <c r="A939" s="15">
        <v>45119</v>
      </c>
      <c r="B939" s="37" t="s">
        <v>36</v>
      </c>
      <c r="C939" s="37" t="s">
        <v>14</v>
      </c>
      <c r="D939" s="37">
        <v>100</v>
      </c>
      <c r="E939" s="37">
        <v>1936</v>
      </c>
      <c r="F939" s="37">
        <v>1952.5</v>
      </c>
      <c r="G939" s="37"/>
      <c r="H939" s="22">
        <f t="shared" ref="H939" si="210">(IF(C939="SHORT",E939-F939,IF(C939="LONG",F939-E939)))*D939</f>
        <v>-1650</v>
      </c>
      <c r="I939" s="22">
        <f t="shared" ref="I939" si="211">(IF(C939="SHORT",IF(G939="",0,F939-G939),IF(C939="LONG",IF(G939="",0,G939-F939))))*D939</f>
        <v>0</v>
      </c>
      <c r="J939" s="22">
        <f t="shared" ref="J939" si="212">H939+I939+L939</f>
        <v>-1650</v>
      </c>
    </row>
    <row r="940" spans="1:10">
      <c r="A940" s="15">
        <v>45118</v>
      </c>
      <c r="B940" s="37" t="s">
        <v>36</v>
      </c>
      <c r="C940" s="37" t="s">
        <v>14</v>
      </c>
      <c r="D940" s="37">
        <v>100</v>
      </c>
      <c r="E940" s="37">
        <v>1937</v>
      </c>
      <c r="F940" s="37">
        <v>1929.5</v>
      </c>
      <c r="G940" s="37"/>
      <c r="H940" s="22">
        <f t="shared" ref="H940:H946" si="213">(IF(C940="SHORT",E940-F940,IF(C940="LONG",F940-E940)))*D940</f>
        <v>750</v>
      </c>
      <c r="I940" s="22">
        <f t="shared" ref="I940:I946" si="214">(IF(C940="SHORT",IF(G940="",0,F940-G940),IF(C940="LONG",IF(G940="",0,G940-F940))))*D940</f>
        <v>0</v>
      </c>
      <c r="J940" s="22">
        <f t="shared" ref="J940:J946" si="215">H940+I940+L940</f>
        <v>750</v>
      </c>
    </row>
    <row r="941" spans="1:10">
      <c r="A941" s="15">
        <v>45117</v>
      </c>
      <c r="B941" s="37" t="s">
        <v>36</v>
      </c>
      <c r="C941" s="37" t="s">
        <v>14</v>
      </c>
      <c r="D941" s="37">
        <v>100</v>
      </c>
      <c r="E941" s="37">
        <v>1924</v>
      </c>
      <c r="F941" s="37">
        <v>1914</v>
      </c>
      <c r="G941" s="37"/>
      <c r="H941" s="22">
        <f t="shared" si="213"/>
        <v>1000</v>
      </c>
      <c r="I941" s="22">
        <f t="shared" si="214"/>
        <v>0</v>
      </c>
      <c r="J941" s="22">
        <f t="shared" si="215"/>
        <v>1000</v>
      </c>
    </row>
    <row r="942" spans="1:10">
      <c r="A942" s="15">
        <v>45114</v>
      </c>
      <c r="B942" s="37" t="s">
        <v>36</v>
      </c>
      <c r="C942" s="37" t="s">
        <v>17</v>
      </c>
      <c r="D942" s="37">
        <v>100</v>
      </c>
      <c r="E942" s="37">
        <v>1914</v>
      </c>
      <c r="F942" s="37">
        <v>1920</v>
      </c>
      <c r="G942" s="37">
        <v>1930</v>
      </c>
      <c r="H942" s="22">
        <f t="shared" si="213"/>
        <v>600</v>
      </c>
      <c r="I942" s="22">
        <f t="shared" si="214"/>
        <v>1000</v>
      </c>
      <c r="J942" s="22">
        <f t="shared" si="215"/>
        <v>1600</v>
      </c>
    </row>
    <row r="943" spans="1:10">
      <c r="A943" s="15">
        <v>45113</v>
      </c>
      <c r="B943" s="37" t="s">
        <v>36</v>
      </c>
      <c r="C943" s="37" t="s">
        <v>17</v>
      </c>
      <c r="D943" s="37">
        <v>100</v>
      </c>
      <c r="E943" s="37">
        <v>1919</v>
      </c>
      <c r="F943" s="37">
        <v>1927.5</v>
      </c>
      <c r="G943" s="37"/>
      <c r="H943" s="22">
        <f t="shared" si="213"/>
        <v>850</v>
      </c>
      <c r="I943" s="22">
        <f t="shared" si="214"/>
        <v>0</v>
      </c>
      <c r="J943" s="22">
        <f t="shared" si="215"/>
        <v>850</v>
      </c>
    </row>
    <row r="944" spans="1:10">
      <c r="A944" s="15">
        <v>45112</v>
      </c>
      <c r="B944" s="37" t="s">
        <v>36</v>
      </c>
      <c r="C944" s="37" t="s">
        <v>17</v>
      </c>
      <c r="D944" s="37">
        <v>100</v>
      </c>
      <c r="E944" s="37">
        <v>1924</v>
      </c>
      <c r="F944" s="37">
        <v>1935</v>
      </c>
      <c r="G944" s="37"/>
      <c r="H944" s="22">
        <f t="shared" si="213"/>
        <v>1100</v>
      </c>
      <c r="I944" s="22">
        <f t="shared" si="214"/>
        <v>0</v>
      </c>
      <c r="J944" s="22">
        <f t="shared" si="215"/>
        <v>1100</v>
      </c>
    </row>
    <row r="945" spans="1:10">
      <c r="A945" s="15">
        <v>45111</v>
      </c>
      <c r="B945" s="37" t="s">
        <v>36</v>
      </c>
      <c r="C945" s="37" t="s">
        <v>17</v>
      </c>
      <c r="D945" s="37">
        <v>100</v>
      </c>
      <c r="E945" s="37">
        <v>1928</v>
      </c>
      <c r="F945" s="37">
        <v>1935</v>
      </c>
      <c r="G945" s="37"/>
      <c r="H945" s="22">
        <f t="shared" si="213"/>
        <v>700</v>
      </c>
      <c r="I945" s="22">
        <f t="shared" si="214"/>
        <v>0</v>
      </c>
      <c r="J945" s="22">
        <f t="shared" si="215"/>
        <v>700</v>
      </c>
    </row>
    <row r="946" spans="1:10">
      <c r="A946" s="15">
        <v>45110</v>
      </c>
      <c r="B946" s="37" t="s">
        <v>36</v>
      </c>
      <c r="C946" s="37" t="s">
        <v>17</v>
      </c>
      <c r="D946" s="37">
        <v>100</v>
      </c>
      <c r="E946" s="37">
        <v>1914</v>
      </c>
      <c r="F946" s="37">
        <v>1922</v>
      </c>
      <c r="G946" s="37">
        <v>1930.8</v>
      </c>
      <c r="H946" s="22">
        <f t="shared" si="213"/>
        <v>800</v>
      </c>
      <c r="I946" s="22">
        <f t="shared" si="214"/>
        <v>879.99999999999545</v>
      </c>
      <c r="J946" s="22">
        <f t="shared" si="215"/>
        <v>1679.9999999999955</v>
      </c>
    </row>
    <row r="947" spans="1:10">
      <c r="B947" s="37"/>
      <c r="C947" s="37"/>
      <c r="D947" s="37"/>
      <c r="E947" s="37"/>
      <c r="F947" s="37"/>
      <c r="G947" s="37"/>
      <c r="H947" s="22"/>
      <c r="I947" s="22"/>
      <c r="J947" s="22"/>
    </row>
    <row r="948" spans="1:10">
      <c r="A948" s="15">
        <v>45107</v>
      </c>
      <c r="B948" s="37" t="s">
        <v>36</v>
      </c>
      <c r="C948" s="37" t="s">
        <v>17</v>
      </c>
      <c r="D948" s="37">
        <v>100</v>
      </c>
      <c r="E948" s="37">
        <v>1909</v>
      </c>
      <c r="F948" s="37">
        <v>1915</v>
      </c>
      <c r="G948" s="37">
        <v>1923</v>
      </c>
      <c r="H948" s="22">
        <f t="shared" ref="H948:H958" si="216">(IF(C948="SHORT",E948-F948,IF(C948="LONG",F948-E948)))*D948</f>
        <v>600</v>
      </c>
      <c r="I948" s="22">
        <f t="shared" ref="I948:I958" si="217">(IF(C948="SHORT",IF(G948="",0,F948-G948),IF(C948="LONG",IF(G948="",0,G948-F948))))*D948</f>
        <v>800</v>
      </c>
      <c r="J948" s="22">
        <f t="shared" ref="J948:J958" si="218">H948+I948+L948</f>
        <v>1400</v>
      </c>
    </row>
    <row r="949" spans="1:10">
      <c r="A949" s="15">
        <v>45106</v>
      </c>
      <c r="B949" s="37" t="s">
        <v>36</v>
      </c>
      <c r="C949" s="37" t="s">
        <v>17</v>
      </c>
      <c r="D949" s="37">
        <v>100</v>
      </c>
      <c r="E949" s="37">
        <v>1907</v>
      </c>
      <c r="F949" s="37">
        <v>1912.2</v>
      </c>
      <c r="G949" s="37"/>
      <c r="H949" s="22">
        <f t="shared" si="216"/>
        <v>520.00000000000455</v>
      </c>
      <c r="I949" s="22">
        <f t="shared" si="217"/>
        <v>0</v>
      </c>
      <c r="J949" s="22">
        <f t="shared" si="218"/>
        <v>520.00000000000455</v>
      </c>
    </row>
    <row r="950" spans="1:10">
      <c r="A950" s="15">
        <v>45105</v>
      </c>
      <c r="B950" s="37" t="s">
        <v>44</v>
      </c>
      <c r="C950" s="37" t="s">
        <v>17</v>
      </c>
      <c r="D950" s="37">
        <v>1000</v>
      </c>
      <c r="E950" s="37">
        <v>67.8</v>
      </c>
      <c r="F950" s="37">
        <v>68.7</v>
      </c>
      <c r="G950" s="37">
        <v>69.7</v>
      </c>
      <c r="H950" s="22">
        <f t="shared" si="216"/>
        <v>900.00000000000568</v>
      </c>
      <c r="I950" s="22">
        <f t="shared" si="217"/>
        <v>1000</v>
      </c>
      <c r="J950" s="22">
        <f t="shared" si="218"/>
        <v>1900.0000000000057</v>
      </c>
    </row>
    <row r="951" spans="1:10">
      <c r="A951" s="15">
        <v>45105</v>
      </c>
      <c r="B951" s="37" t="s">
        <v>36</v>
      </c>
      <c r="C951" s="37" t="s">
        <v>17</v>
      </c>
      <c r="D951" s="37">
        <v>100</v>
      </c>
      <c r="E951" s="37">
        <v>1909</v>
      </c>
      <c r="F951" s="37">
        <v>1898.5</v>
      </c>
      <c r="G951" s="37"/>
      <c r="H951" s="22">
        <f t="shared" si="216"/>
        <v>-1050</v>
      </c>
      <c r="I951" s="22">
        <f t="shared" si="217"/>
        <v>0</v>
      </c>
      <c r="J951" s="22">
        <f t="shared" si="218"/>
        <v>-1050</v>
      </c>
    </row>
    <row r="952" spans="1:10">
      <c r="A952" s="15">
        <v>45103</v>
      </c>
      <c r="B952" s="37" t="s">
        <v>36</v>
      </c>
      <c r="C952" s="37" t="s">
        <v>17</v>
      </c>
      <c r="D952" s="37">
        <v>100</v>
      </c>
      <c r="E952" s="37">
        <v>1924</v>
      </c>
      <c r="F952" s="37">
        <v>1933</v>
      </c>
      <c r="G952" s="37"/>
      <c r="H952" s="22">
        <f t="shared" si="216"/>
        <v>900</v>
      </c>
      <c r="I952" s="22">
        <f t="shared" si="217"/>
        <v>0</v>
      </c>
      <c r="J952" s="22">
        <f t="shared" si="218"/>
        <v>900</v>
      </c>
    </row>
    <row r="953" spans="1:10">
      <c r="A953" s="15">
        <v>45100</v>
      </c>
      <c r="B953" s="37" t="s">
        <v>36</v>
      </c>
      <c r="C953" s="37" t="s">
        <v>17</v>
      </c>
      <c r="D953" s="37">
        <v>100</v>
      </c>
      <c r="E953" s="37">
        <v>1917</v>
      </c>
      <c r="F953" s="37">
        <v>1925</v>
      </c>
      <c r="G953" s="37">
        <v>1935</v>
      </c>
      <c r="H953" s="22">
        <f t="shared" si="216"/>
        <v>800</v>
      </c>
      <c r="I953" s="22">
        <f t="shared" si="217"/>
        <v>1000</v>
      </c>
      <c r="J953" s="22">
        <f t="shared" si="218"/>
        <v>1800</v>
      </c>
    </row>
    <row r="954" spans="1:10">
      <c r="A954" s="15">
        <v>45099</v>
      </c>
      <c r="B954" s="37" t="s">
        <v>36</v>
      </c>
      <c r="C954" s="37" t="s">
        <v>17</v>
      </c>
      <c r="D954" s="37">
        <v>100</v>
      </c>
      <c r="E954" s="37">
        <v>1929</v>
      </c>
      <c r="F954" s="37">
        <v>1918.5</v>
      </c>
      <c r="G954" s="37"/>
      <c r="H954" s="22">
        <f t="shared" si="216"/>
        <v>-1050</v>
      </c>
      <c r="I954" s="22">
        <f t="shared" si="217"/>
        <v>0</v>
      </c>
      <c r="J954" s="22">
        <f t="shared" si="218"/>
        <v>-1050</v>
      </c>
    </row>
    <row r="955" spans="1:10">
      <c r="A955" s="15">
        <v>45098</v>
      </c>
      <c r="B955" s="37" t="s">
        <v>36</v>
      </c>
      <c r="C955" s="37" t="s">
        <v>17</v>
      </c>
      <c r="D955" s="37">
        <v>100</v>
      </c>
      <c r="E955" s="37">
        <v>1934</v>
      </c>
      <c r="F955" s="37">
        <v>1919</v>
      </c>
      <c r="G955" s="37"/>
      <c r="H955" s="22">
        <f t="shared" si="216"/>
        <v>-1500</v>
      </c>
      <c r="I955" s="22">
        <f t="shared" si="217"/>
        <v>0</v>
      </c>
      <c r="J955" s="22">
        <f t="shared" si="218"/>
        <v>-1500</v>
      </c>
    </row>
    <row r="956" spans="1:10">
      <c r="A956" s="15">
        <v>45097</v>
      </c>
      <c r="B956" s="37" t="s">
        <v>36</v>
      </c>
      <c r="C956" s="37" t="s">
        <v>17</v>
      </c>
      <c r="D956" s="37">
        <v>100</v>
      </c>
      <c r="E956" s="37">
        <v>1949</v>
      </c>
      <c r="F956" s="37">
        <v>1956.8</v>
      </c>
      <c r="G956" s="37"/>
      <c r="H956" s="22">
        <f t="shared" si="216"/>
        <v>779.99999999999545</v>
      </c>
      <c r="I956" s="22">
        <f t="shared" si="217"/>
        <v>0</v>
      </c>
      <c r="J956" s="22">
        <f t="shared" si="218"/>
        <v>779.99999999999545</v>
      </c>
    </row>
    <row r="957" spans="1:10">
      <c r="A957" s="15">
        <v>45096</v>
      </c>
      <c r="B957" s="37" t="s">
        <v>36</v>
      </c>
      <c r="C957" s="37" t="s">
        <v>17</v>
      </c>
      <c r="D957" s="37">
        <v>100</v>
      </c>
      <c r="E957" s="37">
        <v>1954</v>
      </c>
      <c r="F957" s="37">
        <v>1944</v>
      </c>
      <c r="G957" s="37"/>
      <c r="H957" s="22">
        <f t="shared" si="216"/>
        <v>-1000</v>
      </c>
      <c r="I957" s="22">
        <f t="shared" si="217"/>
        <v>0</v>
      </c>
      <c r="J957" s="22">
        <f t="shared" si="218"/>
        <v>-1000</v>
      </c>
    </row>
    <row r="958" spans="1:10">
      <c r="A958" s="15">
        <v>45093</v>
      </c>
      <c r="B958" s="37" t="s">
        <v>36</v>
      </c>
      <c r="C958" s="37" t="s">
        <v>17</v>
      </c>
      <c r="D958" s="37">
        <v>100</v>
      </c>
      <c r="E958" s="37">
        <v>1959</v>
      </c>
      <c r="F958" s="37">
        <v>1967.5</v>
      </c>
      <c r="G958" s="37"/>
      <c r="H958" s="22">
        <f t="shared" si="216"/>
        <v>850</v>
      </c>
      <c r="I958" s="22">
        <f t="shared" si="217"/>
        <v>0</v>
      </c>
      <c r="J958" s="22">
        <f t="shared" si="218"/>
        <v>850</v>
      </c>
    </row>
    <row r="959" spans="1:10">
      <c r="A959" s="15">
        <v>45092</v>
      </c>
      <c r="B959" s="37" t="s">
        <v>36</v>
      </c>
      <c r="C959" s="37" t="s">
        <v>17</v>
      </c>
      <c r="D959" s="37">
        <v>100</v>
      </c>
      <c r="E959" s="37">
        <v>1936</v>
      </c>
      <c r="F959" s="37">
        <v>1944</v>
      </c>
      <c r="G959" s="37">
        <v>1954</v>
      </c>
      <c r="H959" s="22">
        <f t="shared" ref="H959:H968" si="219">(IF(C959="SHORT",E959-F959,IF(C959="LONG",F959-E959)))*D959</f>
        <v>800</v>
      </c>
      <c r="I959" s="22">
        <f t="shared" ref="I959:I968" si="220">(IF(C959="SHORT",IF(G959="",0,F959-G959),IF(C959="LONG",IF(G959="",0,G959-F959))))*D959</f>
        <v>1000</v>
      </c>
      <c r="J959" s="22">
        <f t="shared" ref="J959:J968" si="221">H959+I959+L959</f>
        <v>1800</v>
      </c>
    </row>
    <row r="960" spans="1:10">
      <c r="A960" s="15">
        <v>45091</v>
      </c>
      <c r="B960" s="37" t="s">
        <v>36</v>
      </c>
      <c r="C960" s="37" t="s">
        <v>17</v>
      </c>
      <c r="D960" s="37">
        <v>100</v>
      </c>
      <c r="E960" s="37">
        <v>1947</v>
      </c>
      <c r="F960" s="37">
        <v>1955</v>
      </c>
      <c r="G960" s="37">
        <v>1960</v>
      </c>
      <c r="H960" s="22">
        <f t="shared" si="219"/>
        <v>800</v>
      </c>
      <c r="I960" s="22">
        <f t="shared" si="220"/>
        <v>500</v>
      </c>
      <c r="J960" s="22">
        <f t="shared" si="221"/>
        <v>1300</v>
      </c>
    </row>
    <row r="961" spans="1:10">
      <c r="A961" s="15">
        <v>45090</v>
      </c>
      <c r="B961" s="37" t="s">
        <v>44</v>
      </c>
      <c r="C961" s="37" t="s">
        <v>17</v>
      </c>
      <c r="D961" s="37">
        <v>100</v>
      </c>
      <c r="E961" s="37">
        <v>67.5</v>
      </c>
      <c r="F961" s="37">
        <v>68.5</v>
      </c>
      <c r="G961" s="37">
        <v>69.5</v>
      </c>
      <c r="H961" s="22">
        <f t="shared" si="219"/>
        <v>100</v>
      </c>
      <c r="I961" s="22">
        <f t="shared" si="220"/>
        <v>100</v>
      </c>
      <c r="J961" s="22">
        <f t="shared" si="221"/>
        <v>200</v>
      </c>
    </row>
    <row r="962" spans="1:10">
      <c r="A962" s="15">
        <v>45090</v>
      </c>
      <c r="B962" s="37" t="s">
        <v>36</v>
      </c>
      <c r="C962" s="37" t="s">
        <v>17</v>
      </c>
      <c r="D962" s="37">
        <v>100</v>
      </c>
      <c r="E962" s="37">
        <v>1962</v>
      </c>
      <c r="F962" s="37">
        <v>1970.5</v>
      </c>
      <c r="G962" s="37"/>
      <c r="H962" s="22">
        <f t="shared" si="219"/>
        <v>850</v>
      </c>
      <c r="I962" s="22">
        <f t="shared" si="220"/>
        <v>0</v>
      </c>
      <c r="J962" s="22">
        <f t="shared" si="221"/>
        <v>850</v>
      </c>
    </row>
    <row r="963" spans="1:10">
      <c r="A963" s="15">
        <v>45089</v>
      </c>
      <c r="B963" s="37" t="s">
        <v>36</v>
      </c>
      <c r="C963" s="37" t="s">
        <v>17</v>
      </c>
      <c r="D963" s="37">
        <v>100</v>
      </c>
      <c r="E963" s="37">
        <v>1960</v>
      </c>
      <c r="F963" s="37">
        <v>1967</v>
      </c>
      <c r="G963" s="37"/>
      <c r="H963" s="22">
        <f t="shared" si="219"/>
        <v>700</v>
      </c>
      <c r="I963" s="22">
        <f t="shared" si="220"/>
        <v>0</v>
      </c>
      <c r="J963" s="22">
        <f t="shared" si="221"/>
        <v>700</v>
      </c>
    </row>
    <row r="964" spans="1:10">
      <c r="A964" s="15">
        <v>45086</v>
      </c>
      <c r="B964" s="37" t="s">
        <v>36</v>
      </c>
      <c r="C964" s="37" t="s">
        <v>14</v>
      </c>
      <c r="D964" s="37">
        <v>100</v>
      </c>
      <c r="E964" s="37">
        <v>1962</v>
      </c>
      <c r="F964" s="37">
        <v>1956.8</v>
      </c>
      <c r="G964" s="37"/>
      <c r="H964" s="22">
        <f t="shared" si="219"/>
        <v>520.00000000000455</v>
      </c>
      <c r="I964" s="22">
        <f t="shared" si="220"/>
        <v>0</v>
      </c>
      <c r="J964" s="22">
        <f t="shared" si="221"/>
        <v>520.00000000000455</v>
      </c>
    </row>
    <row r="965" spans="1:10">
      <c r="A965" s="15">
        <v>45085</v>
      </c>
      <c r="B965" s="37" t="s">
        <v>36</v>
      </c>
      <c r="C965" s="37" t="s">
        <v>17</v>
      </c>
      <c r="D965" s="37">
        <v>100</v>
      </c>
      <c r="E965" s="37">
        <v>1946</v>
      </c>
      <c r="F965" s="37">
        <v>1953</v>
      </c>
      <c r="G965" s="37">
        <v>1962</v>
      </c>
      <c r="H965" s="22">
        <f t="shared" si="219"/>
        <v>700</v>
      </c>
      <c r="I965" s="22">
        <f t="shared" si="220"/>
        <v>900</v>
      </c>
      <c r="J965" s="22">
        <f t="shared" si="221"/>
        <v>1600</v>
      </c>
    </row>
    <row r="966" spans="1:10">
      <c r="A966" s="15">
        <v>45084</v>
      </c>
      <c r="B966" s="37" t="s">
        <v>44</v>
      </c>
      <c r="C966" s="37" t="s">
        <v>17</v>
      </c>
      <c r="D966" s="37">
        <v>1000</v>
      </c>
      <c r="E966" s="37">
        <v>71.7</v>
      </c>
      <c r="F966" s="37">
        <v>72.5</v>
      </c>
      <c r="G966" s="37">
        <v>73.2</v>
      </c>
      <c r="H966" s="22">
        <f t="shared" si="219"/>
        <v>799.99999999999716</v>
      </c>
      <c r="I966" s="22">
        <f t="shared" si="220"/>
        <v>700.00000000000284</v>
      </c>
      <c r="J966" s="22">
        <f t="shared" si="221"/>
        <v>1500</v>
      </c>
    </row>
    <row r="967" spans="1:10">
      <c r="A967" s="15">
        <v>45084</v>
      </c>
      <c r="B967" s="37" t="s">
        <v>36</v>
      </c>
      <c r="C967" s="37" t="s">
        <v>17</v>
      </c>
      <c r="D967" s="37">
        <v>100</v>
      </c>
      <c r="E967" s="37">
        <v>1956</v>
      </c>
      <c r="F967" s="37">
        <v>1963</v>
      </c>
      <c r="G967" s="37">
        <v>1970</v>
      </c>
      <c r="H967" s="22">
        <f t="shared" si="219"/>
        <v>700</v>
      </c>
      <c r="I967" s="22">
        <f t="shared" si="220"/>
        <v>700</v>
      </c>
      <c r="J967" s="22">
        <f t="shared" si="221"/>
        <v>1400</v>
      </c>
    </row>
    <row r="968" spans="1:10">
      <c r="A968" s="15">
        <v>45083</v>
      </c>
      <c r="B968" s="37" t="s">
        <v>36</v>
      </c>
      <c r="C968" s="37" t="s">
        <v>17</v>
      </c>
      <c r="D968" s="37">
        <v>100</v>
      </c>
      <c r="E968" s="37">
        <v>1962</v>
      </c>
      <c r="F968" s="37">
        <v>1970.2</v>
      </c>
      <c r="G968" s="37"/>
      <c r="H968" s="22">
        <f t="shared" si="219"/>
        <v>820.00000000000455</v>
      </c>
      <c r="I968" s="22">
        <f t="shared" si="220"/>
        <v>0</v>
      </c>
      <c r="J968" s="22">
        <f t="shared" si="221"/>
        <v>820.00000000000455</v>
      </c>
    </row>
    <row r="969" spans="1:10">
      <c r="A969" s="15">
        <v>45082</v>
      </c>
      <c r="B969" s="37" t="s">
        <v>36</v>
      </c>
      <c r="C969" s="37" t="s">
        <v>17</v>
      </c>
      <c r="D969" s="37">
        <v>100</v>
      </c>
      <c r="E969" s="37">
        <v>1945</v>
      </c>
      <c r="F969" s="37">
        <v>1952</v>
      </c>
      <c r="G969" s="37">
        <v>1962</v>
      </c>
      <c r="H969" s="22">
        <f t="shared" ref="H969:H972" si="222">(IF(C969="SHORT",E969-F969,IF(C969="LONG",F969-E969)))*D969</f>
        <v>700</v>
      </c>
      <c r="I969" s="22">
        <f t="shared" ref="I969:I972" si="223">(IF(C969="SHORT",IF(G969="",0,F969-G969),IF(C969="LONG",IF(G969="",0,G969-F969))))*D969</f>
        <v>1000</v>
      </c>
      <c r="J969" s="22">
        <f t="shared" ref="J969:J972" si="224">H969+I969+L969</f>
        <v>1700</v>
      </c>
    </row>
    <row r="970" spans="1:10">
      <c r="A970" s="15">
        <v>45079</v>
      </c>
      <c r="B970" s="37" t="s">
        <v>36</v>
      </c>
      <c r="C970" s="37" t="s">
        <v>14</v>
      </c>
      <c r="D970" s="37">
        <v>100</v>
      </c>
      <c r="E970" s="37">
        <v>1976</v>
      </c>
      <c r="F970" s="37">
        <v>1968</v>
      </c>
      <c r="G970" s="37">
        <v>1958</v>
      </c>
      <c r="H970" s="22">
        <f t="shared" si="222"/>
        <v>800</v>
      </c>
      <c r="I970" s="22">
        <f t="shared" si="223"/>
        <v>1000</v>
      </c>
      <c r="J970" s="22">
        <f t="shared" si="224"/>
        <v>1800</v>
      </c>
    </row>
    <row r="971" spans="1:10">
      <c r="B971" s="37"/>
      <c r="C971" s="37"/>
      <c r="D971" s="37"/>
      <c r="E971" s="37"/>
      <c r="F971" s="37"/>
      <c r="G971" s="37"/>
      <c r="H971" s="22"/>
      <c r="I971" s="22"/>
      <c r="J971" s="22"/>
    </row>
    <row r="972" spans="1:10">
      <c r="A972" s="15">
        <v>45077</v>
      </c>
      <c r="B972" s="37" t="s">
        <v>36</v>
      </c>
      <c r="C972" s="37" t="s">
        <v>17</v>
      </c>
      <c r="D972" s="37">
        <v>100</v>
      </c>
      <c r="E972" s="37">
        <v>1963</v>
      </c>
      <c r="F972" s="37">
        <v>1974</v>
      </c>
      <c r="G972" s="37"/>
      <c r="H972" s="22">
        <f t="shared" si="222"/>
        <v>1100</v>
      </c>
      <c r="I972" s="22">
        <f t="shared" si="223"/>
        <v>0</v>
      </c>
      <c r="J972" s="22">
        <f t="shared" si="224"/>
        <v>1100</v>
      </c>
    </row>
    <row r="973" spans="1:10">
      <c r="A973" s="15">
        <v>45072</v>
      </c>
      <c r="B973" s="37" t="s">
        <v>36</v>
      </c>
      <c r="C973" s="37" t="s">
        <v>17</v>
      </c>
      <c r="D973" s="37">
        <v>100</v>
      </c>
      <c r="E973" s="38">
        <v>1950</v>
      </c>
      <c r="F973" s="38">
        <v>1957.2</v>
      </c>
      <c r="G973" s="37"/>
      <c r="H973" s="22">
        <f t="shared" ref="H973:H984" si="225">(IF(C973="SHORT",E973-F973,IF(C973="LONG",F973-E973)))*D973</f>
        <v>720.00000000000455</v>
      </c>
      <c r="I973" s="22">
        <f t="shared" ref="I973:I984" si="226">(IF(C973="SHORT",IF(G973="",0,F973-G973),IF(C973="LONG",IF(G973="",0,G973-F973))))*D973</f>
        <v>0</v>
      </c>
      <c r="J973" s="22">
        <f t="shared" ref="J973:J984" si="227">H973+I973+L973</f>
        <v>720.00000000000455</v>
      </c>
    </row>
    <row r="974" spans="1:10">
      <c r="A974" s="15">
        <v>45071</v>
      </c>
      <c r="B974" s="37" t="s">
        <v>36</v>
      </c>
      <c r="C974" s="37" t="s">
        <v>17</v>
      </c>
      <c r="D974" s="37">
        <v>100</v>
      </c>
      <c r="E974" s="38">
        <v>1958</v>
      </c>
      <c r="F974" s="38">
        <v>1964.7</v>
      </c>
      <c r="G974" s="37"/>
      <c r="H974" s="22">
        <f t="shared" si="225"/>
        <v>670.00000000000455</v>
      </c>
      <c r="I974" s="22">
        <f t="shared" si="226"/>
        <v>0</v>
      </c>
      <c r="J974" s="22">
        <f t="shared" si="227"/>
        <v>670.00000000000455</v>
      </c>
    </row>
    <row r="975" spans="1:10">
      <c r="A975" s="15">
        <v>45070</v>
      </c>
      <c r="B975" s="37" t="s">
        <v>36</v>
      </c>
      <c r="C975" s="37" t="s">
        <v>17</v>
      </c>
      <c r="D975" s="37">
        <v>100</v>
      </c>
      <c r="E975" s="38">
        <v>1976</v>
      </c>
      <c r="F975" s="38">
        <v>1984.8</v>
      </c>
      <c r="G975" s="37"/>
      <c r="H975" s="22">
        <f t="shared" si="225"/>
        <v>879.99999999999545</v>
      </c>
      <c r="I975" s="22">
        <f t="shared" si="226"/>
        <v>0</v>
      </c>
      <c r="J975" s="22">
        <f t="shared" si="227"/>
        <v>879.99999999999545</v>
      </c>
    </row>
    <row r="976" spans="1:10">
      <c r="A976" s="15">
        <v>45069</v>
      </c>
      <c r="B976" s="37" t="s">
        <v>36</v>
      </c>
      <c r="C976" s="37" t="s">
        <v>17</v>
      </c>
      <c r="D976" s="37">
        <v>100</v>
      </c>
      <c r="E976" s="38">
        <v>1962</v>
      </c>
      <c r="F976" s="38">
        <v>1970</v>
      </c>
      <c r="G976" s="37">
        <v>1978</v>
      </c>
      <c r="H976" s="22">
        <f t="shared" si="225"/>
        <v>800</v>
      </c>
      <c r="I976" s="22">
        <f t="shared" si="226"/>
        <v>800</v>
      </c>
      <c r="J976" s="22">
        <f t="shared" si="227"/>
        <v>1600</v>
      </c>
    </row>
    <row r="977" spans="1:10">
      <c r="A977" s="15">
        <v>45068</v>
      </c>
      <c r="B977" s="37" t="s">
        <v>36</v>
      </c>
      <c r="C977" s="37" t="s">
        <v>17</v>
      </c>
      <c r="D977" s="37">
        <v>100</v>
      </c>
      <c r="E977" s="38">
        <v>1973</v>
      </c>
      <c r="F977" s="38">
        <v>1982</v>
      </c>
      <c r="G977" s="37"/>
      <c r="H977" s="22">
        <f t="shared" si="225"/>
        <v>900</v>
      </c>
      <c r="I977" s="22">
        <f t="shared" si="226"/>
        <v>0</v>
      </c>
      <c r="J977" s="22">
        <f t="shared" si="227"/>
        <v>900</v>
      </c>
    </row>
    <row r="978" spans="1:10">
      <c r="A978" s="15">
        <v>45065</v>
      </c>
      <c r="B978" s="37" t="s">
        <v>36</v>
      </c>
      <c r="C978" s="37" t="s">
        <v>17</v>
      </c>
      <c r="D978" s="37">
        <v>100</v>
      </c>
      <c r="E978" s="38">
        <v>1960</v>
      </c>
      <c r="F978" s="38">
        <v>1968</v>
      </c>
      <c r="G978" s="37">
        <v>1978</v>
      </c>
      <c r="H978" s="22">
        <f t="shared" si="225"/>
        <v>800</v>
      </c>
      <c r="I978" s="22">
        <f t="shared" si="226"/>
        <v>1000</v>
      </c>
      <c r="J978" s="22">
        <f t="shared" si="227"/>
        <v>1800</v>
      </c>
    </row>
    <row r="979" spans="1:10">
      <c r="A979" s="15">
        <v>45064</v>
      </c>
      <c r="B979" s="37" t="s">
        <v>36</v>
      </c>
      <c r="C979" s="37" t="s">
        <v>17</v>
      </c>
      <c r="D979" s="37">
        <v>100</v>
      </c>
      <c r="E979" s="38">
        <v>1978</v>
      </c>
      <c r="F979" s="38">
        <v>1968</v>
      </c>
      <c r="G979" s="37"/>
      <c r="H979" s="22">
        <f t="shared" si="225"/>
        <v>-1000</v>
      </c>
      <c r="I979" s="22">
        <f t="shared" si="226"/>
        <v>0</v>
      </c>
      <c r="J979" s="22">
        <f t="shared" si="227"/>
        <v>-1000</v>
      </c>
    </row>
    <row r="980" spans="1:10">
      <c r="A980" s="15">
        <v>45063</v>
      </c>
      <c r="B980" s="37" t="s">
        <v>36</v>
      </c>
      <c r="C980" s="37" t="s">
        <v>17</v>
      </c>
      <c r="D980" s="37">
        <v>100</v>
      </c>
      <c r="E980" s="38">
        <v>1985</v>
      </c>
      <c r="F980" s="38">
        <v>1974.4</v>
      </c>
      <c r="G980" s="37"/>
      <c r="H980" s="22">
        <f t="shared" si="225"/>
        <v>-1059.9999999999909</v>
      </c>
      <c r="I980" s="22">
        <f t="shared" si="226"/>
        <v>0</v>
      </c>
      <c r="J980" s="22">
        <f t="shared" si="227"/>
        <v>-1059.9999999999909</v>
      </c>
    </row>
    <row r="981" spans="1:10">
      <c r="A981" s="15">
        <v>45062</v>
      </c>
      <c r="B981" s="37" t="s">
        <v>36</v>
      </c>
      <c r="C981" s="37" t="s">
        <v>14</v>
      </c>
      <c r="D981" s="37">
        <v>100</v>
      </c>
      <c r="E981" s="38">
        <v>2009</v>
      </c>
      <c r="F981" s="38">
        <v>2000</v>
      </c>
      <c r="G981" s="37">
        <v>1990</v>
      </c>
      <c r="H981" s="22">
        <f t="shared" si="225"/>
        <v>900</v>
      </c>
      <c r="I981" s="22">
        <f t="shared" si="226"/>
        <v>1000</v>
      </c>
      <c r="J981" s="22">
        <f t="shared" si="227"/>
        <v>1900</v>
      </c>
    </row>
    <row r="982" spans="1:10">
      <c r="A982" s="15">
        <v>45061</v>
      </c>
      <c r="B982" s="37" t="s">
        <v>36</v>
      </c>
      <c r="C982" s="37" t="s">
        <v>17</v>
      </c>
      <c r="D982" s="37">
        <v>100</v>
      </c>
      <c r="E982" s="38">
        <v>2014</v>
      </c>
      <c r="F982" s="38">
        <v>2022</v>
      </c>
      <c r="G982" s="37"/>
      <c r="H982" s="22">
        <f t="shared" si="225"/>
        <v>800</v>
      </c>
      <c r="I982" s="22">
        <f t="shared" si="226"/>
        <v>0</v>
      </c>
      <c r="J982" s="22">
        <f t="shared" si="227"/>
        <v>800</v>
      </c>
    </row>
    <row r="983" spans="1:10">
      <c r="A983" s="15">
        <v>45058</v>
      </c>
      <c r="B983" s="37" t="s">
        <v>36</v>
      </c>
      <c r="C983" s="37" t="s">
        <v>17</v>
      </c>
      <c r="D983" s="37">
        <v>100</v>
      </c>
      <c r="E983" s="38">
        <v>2011</v>
      </c>
      <c r="F983" s="38">
        <v>2022</v>
      </c>
      <c r="G983" s="37"/>
      <c r="H983" s="22">
        <f t="shared" si="225"/>
        <v>1100</v>
      </c>
      <c r="I983" s="22">
        <f t="shared" si="226"/>
        <v>0</v>
      </c>
      <c r="J983" s="22">
        <f t="shared" si="227"/>
        <v>1100</v>
      </c>
    </row>
    <row r="984" spans="1:10">
      <c r="A984" s="15">
        <v>45057</v>
      </c>
      <c r="B984" s="37" t="s">
        <v>36</v>
      </c>
      <c r="C984" s="37" t="s">
        <v>17</v>
      </c>
      <c r="D984" s="37">
        <v>100</v>
      </c>
      <c r="E984" s="38">
        <v>2022</v>
      </c>
      <c r="F984" s="38">
        <v>2030</v>
      </c>
      <c r="G984" s="37">
        <v>2040</v>
      </c>
      <c r="H984" s="22">
        <f t="shared" si="225"/>
        <v>800</v>
      </c>
      <c r="I984" s="22">
        <f t="shared" si="226"/>
        <v>1000</v>
      </c>
      <c r="J984" s="22">
        <f t="shared" si="227"/>
        <v>1800</v>
      </c>
    </row>
    <row r="985" spans="1:10">
      <c r="A985" s="15">
        <v>45056</v>
      </c>
      <c r="B985" s="37" t="s">
        <v>36</v>
      </c>
      <c r="C985" s="37" t="s">
        <v>14</v>
      </c>
      <c r="D985" s="37">
        <v>100</v>
      </c>
      <c r="E985" s="37">
        <v>2032</v>
      </c>
      <c r="F985" s="37">
        <v>2025.3</v>
      </c>
      <c r="G985" s="37"/>
      <c r="H985" s="22">
        <f t="shared" ref="H985:H990" si="228">(IF(C985="SHORT",E985-F985,IF(C985="LONG",F985-E985)))*D985</f>
        <v>670.00000000000455</v>
      </c>
      <c r="I985" s="22">
        <f t="shared" ref="I985:I990" si="229">(IF(C985="SHORT",IF(G985="",0,F985-G985),IF(C985="LONG",IF(G985="",0,G985-F985))))*D985</f>
        <v>0</v>
      </c>
      <c r="J985" s="22">
        <f t="shared" ref="J985:J990" si="230">H985+I985+L985</f>
        <v>670.00000000000455</v>
      </c>
    </row>
    <row r="986" spans="1:10">
      <c r="A986" s="15">
        <v>45055</v>
      </c>
      <c r="B986" s="37" t="s">
        <v>36</v>
      </c>
      <c r="C986" s="37" t="s">
        <v>17</v>
      </c>
      <c r="D986" s="37">
        <v>100</v>
      </c>
      <c r="E986" s="37">
        <v>2026</v>
      </c>
      <c r="F986" s="37">
        <v>2037</v>
      </c>
      <c r="G986" s="37"/>
      <c r="H986" s="22">
        <f t="shared" si="228"/>
        <v>1100</v>
      </c>
      <c r="I986" s="22">
        <f t="shared" si="229"/>
        <v>0</v>
      </c>
      <c r="J986" s="22">
        <f t="shared" si="230"/>
        <v>1100</v>
      </c>
    </row>
    <row r="987" spans="1:10">
      <c r="A987" s="15">
        <v>45055</v>
      </c>
      <c r="B987" s="37" t="s">
        <v>36</v>
      </c>
      <c r="C987" s="37" t="s">
        <v>17</v>
      </c>
      <c r="D987" s="37">
        <v>100</v>
      </c>
      <c r="E987" s="37">
        <v>2022</v>
      </c>
      <c r="F987" s="37">
        <v>2030</v>
      </c>
      <c r="G987" s="37">
        <v>2037</v>
      </c>
      <c r="H987" s="22">
        <f t="shared" si="228"/>
        <v>800</v>
      </c>
      <c r="I987" s="22">
        <f t="shared" si="229"/>
        <v>700</v>
      </c>
      <c r="J987" s="22">
        <f t="shared" si="230"/>
        <v>1500</v>
      </c>
    </row>
    <row r="988" spans="1:10">
      <c r="A988" s="15">
        <v>45054</v>
      </c>
      <c r="B988" s="37" t="s">
        <v>36</v>
      </c>
      <c r="C988" s="37" t="s">
        <v>17</v>
      </c>
      <c r="D988" s="37">
        <v>100</v>
      </c>
      <c r="E988" s="37">
        <v>2023</v>
      </c>
      <c r="F988" s="37">
        <v>2031</v>
      </c>
      <c r="G988" s="37"/>
      <c r="H988" s="22">
        <f t="shared" si="228"/>
        <v>800</v>
      </c>
      <c r="I988" s="22">
        <f t="shared" si="229"/>
        <v>0</v>
      </c>
      <c r="J988" s="22">
        <f t="shared" si="230"/>
        <v>800</v>
      </c>
    </row>
    <row r="989" spans="1:10">
      <c r="A989" s="15">
        <v>45051</v>
      </c>
      <c r="B989" s="37" t="s">
        <v>36</v>
      </c>
      <c r="C989" s="37" t="s">
        <v>14</v>
      </c>
      <c r="D989" s="37">
        <v>100</v>
      </c>
      <c r="E989" s="37">
        <v>2046</v>
      </c>
      <c r="F989" s="37">
        <v>2038</v>
      </c>
      <c r="G989" s="37">
        <v>2028</v>
      </c>
      <c r="H989" s="22">
        <f t="shared" si="228"/>
        <v>800</v>
      </c>
      <c r="I989" s="22">
        <f t="shared" si="229"/>
        <v>1000</v>
      </c>
      <c r="J989" s="22">
        <f t="shared" si="230"/>
        <v>1800</v>
      </c>
    </row>
    <row r="990" spans="1:10">
      <c r="A990" s="15">
        <v>45050</v>
      </c>
      <c r="B990" s="37" t="s">
        <v>36</v>
      </c>
      <c r="C990" s="37" t="s">
        <v>14</v>
      </c>
      <c r="D990" s="37">
        <v>100</v>
      </c>
      <c r="E990" s="37">
        <v>2040</v>
      </c>
      <c r="F990" s="37">
        <v>2033</v>
      </c>
      <c r="G990" s="37"/>
      <c r="H990" s="22">
        <f t="shared" si="228"/>
        <v>700</v>
      </c>
      <c r="I990" s="22">
        <f t="shared" si="229"/>
        <v>0</v>
      </c>
      <c r="J990" s="22">
        <f t="shared" si="230"/>
        <v>700</v>
      </c>
    </row>
    <row r="991" spans="1:10">
      <c r="A991" s="15">
        <v>45049</v>
      </c>
      <c r="B991" s="37" t="s">
        <v>36</v>
      </c>
      <c r="C991" s="37" t="s">
        <v>17</v>
      </c>
      <c r="D991" s="37">
        <v>100</v>
      </c>
      <c r="E991" s="37">
        <v>2020</v>
      </c>
      <c r="F991" s="37">
        <v>2030</v>
      </c>
      <c r="G991" s="37">
        <v>2040</v>
      </c>
      <c r="H991" s="22">
        <f t="shared" ref="H991:H993" si="231">(IF(C991="SHORT",E991-F991,IF(C991="LONG",F991-E991)))*D991</f>
        <v>1000</v>
      </c>
      <c r="I991" s="22">
        <f t="shared" ref="I991:I993" si="232">(IF(C991="SHORT",IF(G991="",0,F991-G991),IF(C991="LONG",IF(G991="",0,G991-F991))))*D991</f>
        <v>1000</v>
      </c>
      <c r="J991" s="22">
        <f t="shared" ref="J991:J993" si="233">H991+I991+L991</f>
        <v>2000</v>
      </c>
    </row>
    <row r="992" spans="1:10">
      <c r="A992" s="15">
        <v>45048</v>
      </c>
      <c r="B992" s="37" t="s">
        <v>36</v>
      </c>
      <c r="C992" s="37" t="s">
        <v>17</v>
      </c>
      <c r="D992" s="37">
        <v>100</v>
      </c>
      <c r="E992" s="37">
        <v>1980</v>
      </c>
      <c r="F992" s="37">
        <v>1990</v>
      </c>
      <c r="G992" s="37">
        <v>2000</v>
      </c>
      <c r="H992" s="22">
        <f t="shared" si="231"/>
        <v>1000</v>
      </c>
      <c r="I992" s="22">
        <f t="shared" si="232"/>
        <v>1000</v>
      </c>
      <c r="J992" s="22">
        <f t="shared" si="233"/>
        <v>2000</v>
      </c>
    </row>
    <row r="993" spans="1:10">
      <c r="A993" s="15">
        <v>45047</v>
      </c>
      <c r="B993" s="37" t="s">
        <v>36</v>
      </c>
      <c r="C993" s="37" t="s">
        <v>17</v>
      </c>
      <c r="D993" s="37">
        <v>100</v>
      </c>
      <c r="E993" s="37">
        <v>1982</v>
      </c>
      <c r="F993" s="37">
        <v>1990</v>
      </c>
      <c r="G993" s="37">
        <v>2000</v>
      </c>
      <c r="H993" s="22">
        <f t="shared" si="231"/>
        <v>800</v>
      </c>
      <c r="I993" s="22">
        <f t="shared" si="232"/>
        <v>1000</v>
      </c>
      <c r="J993" s="22">
        <f t="shared" si="233"/>
        <v>1800</v>
      </c>
    </row>
    <row r="994" spans="1:10">
      <c r="A994" s="15"/>
      <c r="B994" s="37"/>
      <c r="C994" s="37"/>
      <c r="D994" s="37"/>
      <c r="E994" s="37"/>
      <c r="F994" s="37"/>
      <c r="G994" s="37"/>
      <c r="H994" s="22"/>
      <c r="I994" s="22"/>
      <c r="J994" s="22"/>
    </row>
    <row r="995" spans="1:10">
      <c r="A995" s="15">
        <v>45044</v>
      </c>
      <c r="B995" s="37" t="s">
        <v>36</v>
      </c>
      <c r="C995" s="37" t="s">
        <v>17</v>
      </c>
      <c r="D995" s="37">
        <v>100</v>
      </c>
      <c r="E995" s="37">
        <v>1983</v>
      </c>
      <c r="F995" s="37">
        <v>1993</v>
      </c>
      <c r="G995" s="37"/>
      <c r="H995" s="22">
        <f t="shared" ref="H995:H996" si="234">(IF(C995="SHORT",E995-F995,IF(C995="LONG",F995-E995)))*D995</f>
        <v>1000</v>
      </c>
      <c r="I995" s="22">
        <f t="shared" ref="I995:I996" si="235">(IF(C995="SHORT",IF(G995="",0,F995-G995),IF(C995="LONG",IF(G995="",0,G995-F995))))*D995</f>
        <v>0</v>
      </c>
      <c r="J995" s="22">
        <f t="shared" ref="J995:J996" si="236">H995+I995+L995</f>
        <v>1000</v>
      </c>
    </row>
    <row r="996" spans="1:10">
      <c r="A996" s="15">
        <v>45044</v>
      </c>
      <c r="B996" s="37" t="s">
        <v>36</v>
      </c>
      <c r="C996" s="37" t="s">
        <v>17</v>
      </c>
      <c r="D996" s="37">
        <v>100</v>
      </c>
      <c r="E996" s="37">
        <v>1984</v>
      </c>
      <c r="F996" s="37">
        <v>1994</v>
      </c>
      <c r="G996" s="37"/>
      <c r="H996" s="22">
        <f t="shared" si="234"/>
        <v>1000</v>
      </c>
      <c r="I996" s="22">
        <f t="shared" si="235"/>
        <v>0</v>
      </c>
      <c r="J996" s="22">
        <f t="shared" si="236"/>
        <v>1000</v>
      </c>
    </row>
    <row r="997" spans="1:10">
      <c r="A997" s="15">
        <v>45043</v>
      </c>
      <c r="B997" s="37" t="s">
        <v>36</v>
      </c>
      <c r="C997" s="37" t="s">
        <v>14</v>
      </c>
      <c r="D997" s="37">
        <v>100</v>
      </c>
      <c r="E997" s="37">
        <v>2002</v>
      </c>
      <c r="F997" s="37">
        <v>1995</v>
      </c>
      <c r="G997" s="37">
        <v>1985</v>
      </c>
      <c r="H997" s="22">
        <f t="shared" ref="H997:H998" si="237">(IF(C997="SHORT",E997-F997,IF(C997="LONG",F997-E997)))*D997</f>
        <v>700</v>
      </c>
      <c r="I997" s="22">
        <f t="shared" ref="I997:I998" si="238">(IF(C997="SHORT",IF(G997="",0,F997-G997),IF(C997="LONG",IF(G997="",0,G997-F997))))*D997</f>
        <v>1000</v>
      </c>
      <c r="J997" s="22">
        <f t="shared" ref="J997:J998" si="239">H997+I997+L997</f>
        <v>1700</v>
      </c>
    </row>
    <row r="998" spans="1:10">
      <c r="A998" s="15">
        <v>45043</v>
      </c>
      <c r="B998" s="37" t="s">
        <v>36</v>
      </c>
      <c r="C998" s="37" t="s">
        <v>14</v>
      </c>
      <c r="D998" s="37">
        <v>100</v>
      </c>
      <c r="E998" s="37">
        <v>1998</v>
      </c>
      <c r="F998" s="37">
        <v>1991</v>
      </c>
      <c r="G998" s="37">
        <v>1981</v>
      </c>
      <c r="H998" s="22">
        <f t="shared" si="237"/>
        <v>700</v>
      </c>
      <c r="I998" s="22">
        <f t="shared" si="238"/>
        <v>1000</v>
      </c>
      <c r="J998" s="22">
        <f t="shared" si="239"/>
        <v>1700</v>
      </c>
    </row>
    <row r="999" spans="1:10">
      <c r="A999" s="15">
        <v>45042</v>
      </c>
      <c r="B999" s="37" t="s">
        <v>36</v>
      </c>
      <c r="C999" s="37" t="s">
        <v>17</v>
      </c>
      <c r="D999" s="37">
        <v>100</v>
      </c>
      <c r="E999" s="37">
        <v>1996</v>
      </c>
      <c r="F999" s="37">
        <v>2003</v>
      </c>
      <c r="G999" s="37">
        <v>2009</v>
      </c>
      <c r="H999" s="22">
        <f t="shared" ref="H999:H1001" si="240">(IF(C999="SHORT",E999-F999,IF(C999="LONG",F999-E999)))*D999</f>
        <v>700</v>
      </c>
      <c r="I999" s="22">
        <f t="shared" ref="I999:I1001" si="241">(IF(C999="SHORT",IF(G999="",0,F999-G999),IF(C999="LONG",IF(G999="",0,G999-F999))))*D999</f>
        <v>600</v>
      </c>
      <c r="J999" s="22">
        <f t="shared" ref="J999:J1001" si="242">H999+I999+L999</f>
        <v>1300</v>
      </c>
    </row>
    <row r="1000" spans="1:10">
      <c r="A1000" s="15">
        <v>45041</v>
      </c>
      <c r="B1000" s="37" t="s">
        <v>36</v>
      </c>
      <c r="C1000" s="37" t="s">
        <v>17</v>
      </c>
      <c r="D1000" s="37">
        <v>100</v>
      </c>
      <c r="E1000" s="37">
        <v>1996</v>
      </c>
      <c r="F1000" s="37">
        <v>1979.5</v>
      </c>
      <c r="G1000" s="37"/>
      <c r="H1000" s="22">
        <f t="shared" si="240"/>
        <v>-1650</v>
      </c>
      <c r="I1000" s="22">
        <f t="shared" si="241"/>
        <v>0</v>
      </c>
      <c r="J1000" s="22">
        <f t="shared" si="242"/>
        <v>-1650</v>
      </c>
    </row>
    <row r="1001" spans="1:10">
      <c r="A1001" s="15">
        <v>45040</v>
      </c>
      <c r="B1001" s="37" t="s">
        <v>36</v>
      </c>
      <c r="C1001" s="37" t="s">
        <v>17</v>
      </c>
      <c r="D1001" s="37">
        <v>100</v>
      </c>
      <c r="E1001" s="37">
        <v>1984</v>
      </c>
      <c r="F1001" s="37">
        <v>1992</v>
      </c>
      <c r="G1001" s="37">
        <v>2000</v>
      </c>
      <c r="H1001" s="22">
        <f t="shared" si="240"/>
        <v>800</v>
      </c>
      <c r="I1001" s="22">
        <f t="shared" si="241"/>
        <v>800</v>
      </c>
      <c r="J1001" s="22">
        <f t="shared" si="242"/>
        <v>1600</v>
      </c>
    </row>
    <row r="1002" spans="1:10">
      <c r="A1002" s="15">
        <v>45037</v>
      </c>
      <c r="B1002" s="37" t="s">
        <v>36</v>
      </c>
      <c r="C1002" s="37" t="s">
        <v>17</v>
      </c>
      <c r="D1002" s="37">
        <v>100</v>
      </c>
      <c r="E1002" s="37">
        <v>1972</v>
      </c>
      <c r="F1002" s="37">
        <v>1987</v>
      </c>
      <c r="G1002" s="37"/>
      <c r="H1002" s="22">
        <f t="shared" ref="H1002:H1004" si="243">(IF(C1002="SHORT",E1002-F1002,IF(C1002="LONG",F1002-E1002)))*D1002</f>
        <v>1500</v>
      </c>
      <c r="I1002" s="22">
        <f t="shared" ref="I1002:I1004" si="244">(IF(C1002="SHORT",IF(G1002="",0,F1002-G1002),IF(C1002="LONG",IF(G1002="",0,G1002-F1002))))*D1002</f>
        <v>0</v>
      </c>
      <c r="J1002" s="22">
        <f t="shared" ref="J1002:J1004" si="245">H1002+I1002+L1002</f>
        <v>1500</v>
      </c>
    </row>
    <row r="1003" spans="1:10">
      <c r="A1003" s="15">
        <v>45037</v>
      </c>
      <c r="B1003" s="37" t="s">
        <v>45</v>
      </c>
      <c r="C1003" s="37" t="s">
        <v>14</v>
      </c>
      <c r="D1003" s="37">
        <v>10000</v>
      </c>
      <c r="E1003" s="37">
        <v>2.23</v>
      </c>
      <c r="F1003" s="37">
        <v>2.17</v>
      </c>
      <c r="G1003" s="37"/>
      <c r="H1003" s="22">
        <f t="shared" si="243"/>
        <v>600.00000000000057</v>
      </c>
      <c r="I1003" s="22">
        <f t="shared" si="244"/>
        <v>0</v>
      </c>
      <c r="J1003" s="22">
        <f t="shared" si="245"/>
        <v>600.00000000000057</v>
      </c>
    </row>
    <row r="1004" spans="1:10">
      <c r="A1004" s="15">
        <v>45037</v>
      </c>
      <c r="B1004" s="37" t="s">
        <v>36</v>
      </c>
      <c r="C1004" s="37" t="s">
        <v>17</v>
      </c>
      <c r="D1004" s="37">
        <v>100</v>
      </c>
      <c r="E1004" s="37">
        <v>1995</v>
      </c>
      <c r="F1004" s="37">
        <v>1985.7</v>
      </c>
      <c r="G1004" s="37"/>
      <c r="H1004" s="22">
        <f t="shared" si="243"/>
        <v>-929.99999999999545</v>
      </c>
      <c r="I1004" s="22">
        <f t="shared" si="244"/>
        <v>0</v>
      </c>
      <c r="J1004" s="22">
        <f t="shared" si="245"/>
        <v>-929.99999999999545</v>
      </c>
    </row>
    <row r="1005" spans="1:10">
      <c r="A1005" s="15">
        <v>45036</v>
      </c>
      <c r="B1005" s="37" t="s">
        <v>45</v>
      </c>
      <c r="C1005" s="37" t="s">
        <v>14</v>
      </c>
      <c r="D1005" s="37">
        <v>10000</v>
      </c>
      <c r="E1005" s="37">
        <v>2.23</v>
      </c>
      <c r="F1005" s="37">
        <v>2.19</v>
      </c>
      <c r="G1005" s="37">
        <v>2.145</v>
      </c>
      <c r="H1005" s="22">
        <f t="shared" ref="H1005:H1008" si="246">(IF(C1005="SHORT",E1005-F1005,IF(C1005="LONG",F1005-E1005)))*D1005</f>
        <v>400.00000000000034</v>
      </c>
      <c r="I1005" s="22">
        <f t="shared" ref="I1005:I1008" si="247">(IF(C1005="SHORT",IF(G1005="",0,F1005-G1005),IF(C1005="LONG",IF(G1005="",0,G1005-F1005))))*D1005</f>
        <v>449.99999999999932</v>
      </c>
      <c r="J1005" s="22">
        <f t="shared" ref="J1005:J1008" si="248">H1005+I1005+L1005</f>
        <v>849.99999999999966</v>
      </c>
    </row>
    <row r="1006" spans="1:10">
      <c r="A1006" s="15">
        <v>45036</v>
      </c>
      <c r="B1006" s="37" t="s">
        <v>36</v>
      </c>
      <c r="C1006" s="37" t="s">
        <v>17</v>
      </c>
      <c r="D1006" s="37">
        <v>100</v>
      </c>
      <c r="E1006" s="37">
        <v>1999</v>
      </c>
      <c r="F1006" s="37">
        <v>2005</v>
      </c>
      <c r="G1006" s="37">
        <v>2012</v>
      </c>
      <c r="H1006" s="22">
        <f t="shared" si="246"/>
        <v>600</v>
      </c>
      <c r="I1006" s="22">
        <f t="shared" si="247"/>
        <v>700</v>
      </c>
      <c r="J1006" s="22">
        <f t="shared" si="248"/>
        <v>1300</v>
      </c>
    </row>
    <row r="1007" spans="1:10">
      <c r="A1007" s="15">
        <v>45035</v>
      </c>
      <c r="B1007" s="37" t="s">
        <v>45</v>
      </c>
      <c r="C1007" s="37" t="s">
        <v>17</v>
      </c>
      <c r="D1007" s="37">
        <v>10000</v>
      </c>
      <c r="E1007" s="37">
        <v>2.35</v>
      </c>
      <c r="F1007" s="37">
        <v>2.2999999999999998</v>
      </c>
      <c r="G1007" s="37"/>
      <c r="H1007" s="22">
        <f t="shared" si="246"/>
        <v>-500.00000000000267</v>
      </c>
      <c r="I1007" s="22">
        <f t="shared" si="247"/>
        <v>0</v>
      </c>
      <c r="J1007" s="22">
        <f t="shared" si="248"/>
        <v>-500.00000000000267</v>
      </c>
    </row>
    <row r="1008" spans="1:10">
      <c r="A1008" s="15">
        <v>45035</v>
      </c>
      <c r="B1008" s="37" t="s">
        <v>36</v>
      </c>
      <c r="C1008" s="37" t="s">
        <v>17</v>
      </c>
      <c r="D1008" s="37">
        <v>100</v>
      </c>
      <c r="E1008" s="37">
        <v>1990</v>
      </c>
      <c r="F1008" s="37">
        <v>1995.5</v>
      </c>
      <c r="G1008" s="37"/>
      <c r="H1008" s="22">
        <f t="shared" si="246"/>
        <v>550</v>
      </c>
      <c r="I1008" s="22">
        <f t="shared" si="247"/>
        <v>0</v>
      </c>
      <c r="J1008" s="22">
        <f t="shared" si="248"/>
        <v>550</v>
      </c>
    </row>
    <row r="1009" spans="1:10">
      <c r="A1009" s="15">
        <v>45034</v>
      </c>
      <c r="B1009" s="37" t="s">
        <v>45</v>
      </c>
      <c r="C1009" s="37" t="s">
        <v>14</v>
      </c>
      <c r="D1009" s="37">
        <v>10000</v>
      </c>
      <c r="E1009" s="37">
        <v>2.34</v>
      </c>
      <c r="F1009" s="37">
        <v>2.31</v>
      </c>
      <c r="G1009" s="37">
        <v>2.2599999999999998</v>
      </c>
      <c r="H1009" s="22">
        <f t="shared" ref="H1009:H1011" si="249">(IF(C1009="SHORT",E1009-F1009,IF(C1009="LONG",F1009-E1009)))*D1009</f>
        <v>299.99999999999807</v>
      </c>
      <c r="I1009" s="22">
        <f t="shared" ref="I1009:I1011" si="250">(IF(C1009="SHORT",IF(G1009="",0,F1009-G1009),IF(C1009="LONG",IF(G1009="",0,G1009-F1009))))*D1009</f>
        <v>500.00000000000267</v>
      </c>
      <c r="J1009" s="22">
        <f t="shared" ref="J1009:J1011" si="251">H1009+I1009+L1009</f>
        <v>800.00000000000068</v>
      </c>
    </row>
    <row r="1010" spans="1:10">
      <c r="A1010" s="15">
        <v>45034</v>
      </c>
      <c r="B1010" s="37" t="s">
        <v>36</v>
      </c>
      <c r="C1010" s="37" t="s">
        <v>17</v>
      </c>
      <c r="D1010" s="37">
        <v>100</v>
      </c>
      <c r="E1010" s="37">
        <v>2000</v>
      </c>
      <c r="F1010" s="37">
        <v>2010</v>
      </c>
      <c r="G1010" s="37"/>
      <c r="H1010" s="22">
        <f t="shared" si="249"/>
        <v>1000</v>
      </c>
      <c r="I1010" s="22">
        <f t="shared" si="250"/>
        <v>0</v>
      </c>
      <c r="J1010" s="22">
        <f t="shared" si="251"/>
        <v>1000</v>
      </c>
    </row>
    <row r="1011" spans="1:10">
      <c r="A1011" s="15">
        <v>45033</v>
      </c>
      <c r="B1011" s="37" t="s">
        <v>36</v>
      </c>
      <c r="C1011" s="37" t="s">
        <v>17</v>
      </c>
      <c r="D1011" s="37">
        <v>100</v>
      </c>
      <c r="E1011" s="37">
        <v>2008</v>
      </c>
      <c r="F1011" s="37">
        <v>1998</v>
      </c>
      <c r="G1011" s="37"/>
      <c r="H1011" s="22">
        <f t="shared" si="249"/>
        <v>-1000</v>
      </c>
      <c r="I1011" s="22">
        <f t="shared" si="250"/>
        <v>0</v>
      </c>
      <c r="J1011" s="22">
        <f t="shared" si="251"/>
        <v>-1000</v>
      </c>
    </row>
    <row r="1012" spans="1:10">
      <c r="A1012" s="15">
        <v>45030</v>
      </c>
      <c r="B1012" s="37" t="s">
        <v>36</v>
      </c>
      <c r="C1012" s="37" t="s">
        <v>14</v>
      </c>
      <c r="D1012" s="37">
        <v>100</v>
      </c>
      <c r="E1012" s="37">
        <v>2042</v>
      </c>
      <c r="F1012" s="37">
        <v>2032</v>
      </c>
      <c r="G1012" s="37">
        <v>2022</v>
      </c>
      <c r="H1012" s="22">
        <f t="shared" ref="H1012:H1016" si="252">(IF(C1012="SHORT",E1012-F1012,IF(C1012="LONG",F1012-E1012)))*D1012</f>
        <v>1000</v>
      </c>
      <c r="I1012" s="22">
        <f t="shared" ref="I1012:I1016" si="253">(IF(C1012="SHORT",IF(G1012="",0,F1012-G1012),IF(C1012="LONG",IF(G1012="",0,G1012-F1012))))*D1012</f>
        <v>1000</v>
      </c>
      <c r="J1012" s="22">
        <f t="shared" ref="J1012:J1016" si="254">H1012+I1012+L1012</f>
        <v>2000</v>
      </c>
    </row>
    <row r="1013" spans="1:10">
      <c r="A1013" s="15">
        <v>45030</v>
      </c>
      <c r="B1013" s="37" t="s">
        <v>45</v>
      </c>
      <c r="C1013" s="37" t="s">
        <v>17</v>
      </c>
      <c r="D1013" s="37">
        <v>10000</v>
      </c>
      <c r="E1013" s="37">
        <v>2.0049999999999999</v>
      </c>
      <c r="F1013" s="37">
        <v>2.0449999999999999</v>
      </c>
      <c r="G1013" s="37"/>
      <c r="H1013" s="22">
        <f t="shared" si="252"/>
        <v>400.00000000000034</v>
      </c>
      <c r="I1013" s="22">
        <f t="shared" si="253"/>
        <v>0</v>
      </c>
      <c r="J1013" s="22">
        <f t="shared" si="254"/>
        <v>400.00000000000034</v>
      </c>
    </row>
    <row r="1014" spans="1:10">
      <c r="A1014" s="15">
        <v>45029</v>
      </c>
      <c r="B1014" s="37" t="s">
        <v>36</v>
      </c>
      <c r="C1014" s="37" t="s">
        <v>14</v>
      </c>
      <c r="D1014" s="37">
        <v>100</v>
      </c>
      <c r="E1014" s="37">
        <v>2022</v>
      </c>
      <c r="F1014" s="37">
        <v>2032.3</v>
      </c>
      <c r="G1014" s="37"/>
      <c r="H1014" s="22">
        <f t="shared" si="252"/>
        <v>-1029.9999999999955</v>
      </c>
      <c r="I1014" s="22">
        <f t="shared" si="253"/>
        <v>0</v>
      </c>
      <c r="J1014" s="22">
        <f t="shared" si="254"/>
        <v>-1029.9999999999955</v>
      </c>
    </row>
    <row r="1015" spans="1:10">
      <c r="A1015" s="15">
        <v>45029</v>
      </c>
      <c r="B1015" s="37" t="s">
        <v>45</v>
      </c>
      <c r="C1015" s="37" t="s">
        <v>17</v>
      </c>
      <c r="D1015" s="37">
        <v>10000</v>
      </c>
      <c r="E1015" s="37">
        <v>2.08</v>
      </c>
      <c r="F1015" s="37">
        <v>2.13</v>
      </c>
      <c r="G1015" s="37"/>
      <c r="H1015" s="22">
        <f t="shared" si="252"/>
        <v>499.99999999999824</v>
      </c>
      <c r="I1015" s="22">
        <f t="shared" si="253"/>
        <v>0</v>
      </c>
      <c r="J1015" s="22">
        <f t="shared" si="254"/>
        <v>499.99999999999824</v>
      </c>
    </row>
    <row r="1016" spans="1:10">
      <c r="A1016" s="15">
        <v>45028</v>
      </c>
      <c r="B1016" s="37" t="s">
        <v>45</v>
      </c>
      <c r="C1016" s="37" t="s">
        <v>14</v>
      </c>
      <c r="D1016" s="37">
        <v>10000</v>
      </c>
      <c r="E1016" s="37">
        <v>2.1</v>
      </c>
      <c r="F1016" s="37">
        <v>2.0550000000000002</v>
      </c>
      <c r="G1016" s="37"/>
      <c r="H1016" s="22">
        <f t="shared" si="252"/>
        <v>449.99999999999932</v>
      </c>
      <c r="I1016" s="22">
        <f t="shared" si="253"/>
        <v>0</v>
      </c>
      <c r="J1016" s="22">
        <f t="shared" si="254"/>
        <v>449.99999999999932</v>
      </c>
    </row>
    <row r="1017" spans="1:10">
      <c r="A1017" s="15">
        <v>45027</v>
      </c>
      <c r="B1017" s="37" t="s">
        <v>36</v>
      </c>
      <c r="C1017" s="37" t="s">
        <v>14</v>
      </c>
      <c r="D1017" s="37">
        <v>100</v>
      </c>
      <c r="E1017" s="37">
        <v>2002</v>
      </c>
      <c r="F1017" s="37">
        <v>1996</v>
      </c>
      <c r="G1017" s="37"/>
      <c r="H1017" s="22">
        <f t="shared" ref="H1017:H1018" si="255">(IF(C1017="SHORT",E1017-F1017,IF(C1017="LONG",F1017-E1017)))*D1017</f>
        <v>600</v>
      </c>
      <c r="I1017" s="22">
        <f t="shared" ref="I1017:I1018" si="256">(IF(C1017="SHORT",IF(G1017="",0,F1017-G1017),IF(C1017="LONG",IF(G1017="",0,G1017-F1017))))*D1017</f>
        <v>0</v>
      </c>
      <c r="J1017" s="22">
        <f t="shared" ref="J1017:J1018" si="257">H1017+I1017+L1017</f>
        <v>600</v>
      </c>
    </row>
    <row r="1018" spans="1:10">
      <c r="A1018" s="15">
        <v>45027</v>
      </c>
      <c r="B1018" s="37" t="s">
        <v>45</v>
      </c>
      <c r="C1018" s="37" t="s">
        <v>14</v>
      </c>
      <c r="D1018" s="37">
        <v>10000</v>
      </c>
      <c r="E1018" s="37">
        <v>2.1800000000000002</v>
      </c>
      <c r="F1018" s="37">
        <v>2.13</v>
      </c>
      <c r="G1018" s="37"/>
      <c r="H1018" s="22">
        <f t="shared" si="255"/>
        <v>500.00000000000267</v>
      </c>
      <c r="I1018" s="22">
        <f t="shared" si="256"/>
        <v>0</v>
      </c>
      <c r="J1018" s="22">
        <f t="shared" si="257"/>
        <v>500.00000000000267</v>
      </c>
    </row>
    <row r="1019" spans="1:10">
      <c r="A1019" s="15">
        <v>45026</v>
      </c>
      <c r="B1019" s="37" t="s">
        <v>36</v>
      </c>
      <c r="C1019" s="37" t="s">
        <v>14</v>
      </c>
      <c r="D1019" s="37">
        <v>100</v>
      </c>
      <c r="E1019" s="37">
        <v>2000</v>
      </c>
      <c r="F1019" s="37">
        <v>1992</v>
      </c>
      <c r="G1019" s="37">
        <v>1982</v>
      </c>
      <c r="H1019" s="22">
        <f t="shared" ref="H1019:H1021" si="258">(IF(C1019="SHORT",E1019-F1019,IF(C1019="LONG",F1019-E1019)))*D1019</f>
        <v>800</v>
      </c>
      <c r="I1019" s="22">
        <f t="shared" ref="I1019:I1021" si="259">(IF(C1019="SHORT",IF(G1019="",0,F1019-G1019),IF(C1019="LONG",IF(G1019="",0,G1019-F1019))))*D1019</f>
        <v>1000</v>
      </c>
      <c r="J1019" s="22">
        <f t="shared" ref="J1019:J1021" si="260">H1019+I1019+L1019</f>
        <v>1800</v>
      </c>
    </row>
    <row r="1020" spans="1:10">
      <c r="A1020" s="15">
        <v>45026</v>
      </c>
      <c r="B1020" s="37" t="s">
        <v>43</v>
      </c>
      <c r="C1020" s="37" t="s">
        <v>14</v>
      </c>
      <c r="D1020" s="37">
        <v>1000</v>
      </c>
      <c r="E1020" s="37">
        <v>80.650000000000006</v>
      </c>
      <c r="F1020" s="37">
        <v>79.75</v>
      </c>
      <c r="G1020" s="37"/>
      <c r="H1020" s="22">
        <f t="shared" ref="H1020" si="261">(IF(C1020="SHORT",E1020-F1020,IF(C1020="LONG",F1020-E1020)))*D1020</f>
        <v>900.00000000000568</v>
      </c>
      <c r="I1020" s="22">
        <f t="shared" ref="I1020" si="262">(IF(C1020="SHORT",IF(G1020="",0,F1020-G1020),IF(C1020="LONG",IF(G1020="",0,G1020-F1020))))*D1020</f>
        <v>0</v>
      </c>
      <c r="J1020" s="22">
        <f t="shared" ref="J1020" si="263">H1020+I1020+L1020</f>
        <v>900.00000000000568</v>
      </c>
    </row>
    <row r="1021" spans="1:10">
      <c r="A1021" s="15">
        <v>45026</v>
      </c>
      <c r="B1021" s="37" t="s">
        <v>45</v>
      </c>
      <c r="C1021" s="37" t="s">
        <v>14</v>
      </c>
      <c r="D1021" s="37">
        <v>10000</v>
      </c>
      <c r="E1021" s="37">
        <v>2.0699999999999998</v>
      </c>
      <c r="F1021" s="37">
        <v>2.12</v>
      </c>
      <c r="G1021" s="37"/>
      <c r="H1021" s="22">
        <f t="shared" si="258"/>
        <v>-500.00000000000267</v>
      </c>
      <c r="I1021" s="22">
        <f t="shared" si="259"/>
        <v>0</v>
      </c>
      <c r="J1021" s="22">
        <f t="shared" si="260"/>
        <v>-500.00000000000267</v>
      </c>
    </row>
    <row r="1022" spans="1:10">
      <c r="A1022" s="15">
        <v>45022</v>
      </c>
      <c r="B1022" s="37" t="s">
        <v>45</v>
      </c>
      <c r="C1022" s="37" t="s">
        <v>14</v>
      </c>
      <c r="D1022" s="37">
        <v>10000</v>
      </c>
      <c r="E1022" s="37">
        <v>2.15</v>
      </c>
      <c r="F1022" s="37">
        <v>2.11</v>
      </c>
      <c r="G1022" s="37">
        <v>2.06</v>
      </c>
      <c r="H1022" s="22">
        <f t="shared" ref="H1022:H1064" si="264">(IF(C1022="SHORT",E1022-F1022,IF(C1022="LONG",F1022-E1022)))*D1022</f>
        <v>400.00000000000034</v>
      </c>
      <c r="I1022" s="22">
        <f t="shared" ref="I1022:I1064" si="265">(IF(C1022="SHORT",IF(G1022="",0,F1022-G1022),IF(C1022="LONG",IF(G1022="",0,G1022-F1022))))*D1022</f>
        <v>499.99999999999824</v>
      </c>
      <c r="J1022" s="22">
        <f t="shared" ref="J1022:J1064" si="266">H1022+I1022+L1022</f>
        <v>899.99999999999864</v>
      </c>
    </row>
    <row r="1023" spans="1:10">
      <c r="A1023" s="15">
        <v>45021</v>
      </c>
      <c r="B1023" s="37" t="s">
        <v>46</v>
      </c>
      <c r="C1023" s="37" t="s">
        <v>14</v>
      </c>
      <c r="D1023" s="37">
        <v>1000</v>
      </c>
      <c r="E1023" s="37">
        <v>81.2</v>
      </c>
      <c r="F1023" s="37">
        <v>80.5</v>
      </c>
      <c r="G1023" s="37">
        <v>79.5</v>
      </c>
      <c r="H1023" s="22">
        <f t="shared" si="264"/>
        <v>700.00000000000284</v>
      </c>
      <c r="I1023" s="22">
        <f t="shared" si="265"/>
        <v>1000</v>
      </c>
      <c r="J1023" s="22">
        <f t="shared" si="266"/>
        <v>1700.0000000000027</v>
      </c>
    </row>
    <row r="1024" spans="1:10">
      <c r="A1024" s="15">
        <v>45021</v>
      </c>
      <c r="B1024" s="37" t="s">
        <v>36</v>
      </c>
      <c r="C1024" s="37" t="s">
        <v>14</v>
      </c>
      <c r="D1024" s="37">
        <v>100</v>
      </c>
      <c r="E1024" s="37">
        <v>2027</v>
      </c>
      <c r="F1024" s="37">
        <v>2020</v>
      </c>
      <c r="G1024" s="37">
        <v>2010</v>
      </c>
      <c r="H1024" s="22">
        <f t="shared" si="264"/>
        <v>700</v>
      </c>
      <c r="I1024" s="22">
        <f t="shared" si="265"/>
        <v>1000</v>
      </c>
      <c r="J1024" s="22">
        <f t="shared" si="266"/>
        <v>1700</v>
      </c>
    </row>
    <row r="1025" spans="1:10">
      <c r="A1025" s="15">
        <v>45020</v>
      </c>
      <c r="B1025" s="37" t="s">
        <v>36</v>
      </c>
      <c r="C1025" s="37" t="s">
        <v>14</v>
      </c>
      <c r="D1025" s="37">
        <v>100</v>
      </c>
      <c r="E1025" s="37">
        <v>1980</v>
      </c>
      <c r="F1025" s="37">
        <v>1990</v>
      </c>
      <c r="G1025" s="37"/>
      <c r="H1025" s="22">
        <f t="shared" si="264"/>
        <v>-1000</v>
      </c>
      <c r="I1025" s="22">
        <f t="shared" si="265"/>
        <v>0</v>
      </c>
      <c r="J1025" s="22">
        <f t="shared" si="266"/>
        <v>-1000</v>
      </c>
    </row>
    <row r="1026" spans="1:10">
      <c r="A1026" s="15">
        <v>45020</v>
      </c>
      <c r="B1026" s="37" t="s">
        <v>45</v>
      </c>
      <c r="C1026" s="37" t="s">
        <v>17</v>
      </c>
      <c r="D1026" s="37">
        <v>10000</v>
      </c>
      <c r="E1026" s="37">
        <v>2.09</v>
      </c>
      <c r="F1026" s="37">
        <v>2.13</v>
      </c>
      <c r="G1026" s="37">
        <v>2.1800000000000002</v>
      </c>
      <c r="H1026" s="22">
        <f t="shared" si="264"/>
        <v>400.00000000000034</v>
      </c>
      <c r="I1026" s="22">
        <f t="shared" si="265"/>
        <v>500.00000000000267</v>
      </c>
      <c r="J1026" s="22">
        <f t="shared" si="266"/>
        <v>900.00000000000296</v>
      </c>
    </row>
    <row r="1027" spans="1:10">
      <c r="A1027" s="15">
        <v>45020</v>
      </c>
      <c r="B1027" s="37" t="s">
        <v>36</v>
      </c>
      <c r="C1027" s="37" t="s">
        <v>14</v>
      </c>
      <c r="D1027" s="37">
        <v>100</v>
      </c>
      <c r="E1027" s="37">
        <v>1982</v>
      </c>
      <c r="F1027" s="37">
        <v>1992.3</v>
      </c>
      <c r="G1027" s="37"/>
      <c r="H1027" s="22">
        <f t="shared" si="264"/>
        <v>-1029.9999999999955</v>
      </c>
      <c r="I1027" s="22">
        <f t="shared" si="265"/>
        <v>0</v>
      </c>
      <c r="J1027" s="22">
        <f t="shared" si="266"/>
        <v>-1029.9999999999955</v>
      </c>
    </row>
    <row r="1028" spans="1:10">
      <c r="A1028" s="15">
        <v>45019</v>
      </c>
      <c r="B1028" s="37" t="s">
        <v>45</v>
      </c>
      <c r="C1028" s="37" t="s">
        <v>17</v>
      </c>
      <c r="D1028" s="37">
        <v>10000</v>
      </c>
      <c r="E1028" s="37">
        <v>2.13</v>
      </c>
      <c r="F1028" s="37">
        <v>2.08</v>
      </c>
      <c r="G1028" s="37"/>
      <c r="H1028" s="22">
        <f t="shared" si="264"/>
        <v>-499.99999999999824</v>
      </c>
      <c r="I1028" s="22">
        <f t="shared" si="265"/>
        <v>0</v>
      </c>
      <c r="J1028" s="22">
        <f t="shared" si="266"/>
        <v>-499.99999999999824</v>
      </c>
    </row>
    <row r="1029" spans="1:10">
      <c r="A1029" s="15">
        <v>45019</v>
      </c>
      <c r="B1029" s="37" t="s">
        <v>36</v>
      </c>
      <c r="C1029" s="37" t="s">
        <v>17</v>
      </c>
      <c r="D1029" s="37">
        <v>100</v>
      </c>
      <c r="E1029" s="37">
        <v>1956</v>
      </c>
      <c r="F1029" s="37">
        <v>1964</v>
      </c>
      <c r="G1029" s="37">
        <v>1974</v>
      </c>
      <c r="H1029" s="22">
        <f t="shared" si="264"/>
        <v>800</v>
      </c>
      <c r="I1029" s="22">
        <f t="shared" si="265"/>
        <v>1000</v>
      </c>
      <c r="J1029" s="22">
        <f t="shared" si="266"/>
        <v>1800</v>
      </c>
    </row>
    <row r="1030" spans="1:10">
      <c r="A1030" s="15"/>
      <c r="B1030" s="37"/>
      <c r="C1030" s="37"/>
      <c r="D1030" s="37"/>
      <c r="E1030" s="37"/>
      <c r="F1030" s="37"/>
      <c r="G1030" s="37"/>
      <c r="H1030" s="22"/>
      <c r="I1030" s="22"/>
      <c r="J1030" s="22"/>
    </row>
    <row r="1031" spans="1:10">
      <c r="A1031" s="15">
        <v>45016</v>
      </c>
      <c r="B1031" s="37" t="s">
        <v>45</v>
      </c>
      <c r="C1031" s="37" t="s">
        <v>14</v>
      </c>
      <c r="D1031" s="37">
        <v>10000</v>
      </c>
      <c r="E1031" s="37">
        <v>2.1349999999999998</v>
      </c>
      <c r="F1031" s="37">
        <v>2.0750000000000002</v>
      </c>
      <c r="G1031" s="37"/>
      <c r="H1031" s="22">
        <f t="shared" si="264"/>
        <v>599.99999999999613</v>
      </c>
      <c r="I1031" s="22">
        <f t="shared" si="265"/>
        <v>0</v>
      </c>
      <c r="J1031" s="22">
        <f t="shared" si="266"/>
        <v>599.99999999999613</v>
      </c>
    </row>
    <row r="1032" spans="1:10">
      <c r="A1032" s="15">
        <v>45016</v>
      </c>
      <c r="B1032" s="37" t="s">
        <v>36</v>
      </c>
      <c r="C1032" s="37" t="s">
        <v>14</v>
      </c>
      <c r="D1032" s="37">
        <v>100</v>
      </c>
      <c r="E1032" s="37">
        <v>1980</v>
      </c>
      <c r="F1032" s="37">
        <v>1972</v>
      </c>
      <c r="G1032" s="37">
        <v>1962</v>
      </c>
      <c r="H1032" s="22">
        <f t="shared" si="264"/>
        <v>800</v>
      </c>
      <c r="I1032" s="22">
        <f t="shared" si="265"/>
        <v>1000</v>
      </c>
      <c r="J1032" s="22">
        <f t="shared" si="266"/>
        <v>1800</v>
      </c>
    </row>
    <row r="1033" spans="1:10">
      <c r="A1033" s="15">
        <v>45015</v>
      </c>
      <c r="B1033" s="37" t="s">
        <v>36</v>
      </c>
      <c r="C1033" s="37" t="s">
        <v>14</v>
      </c>
      <c r="D1033" s="37">
        <v>100</v>
      </c>
      <c r="E1033" s="37">
        <v>1973</v>
      </c>
      <c r="F1033" s="37">
        <v>1965</v>
      </c>
      <c r="G1033" s="37"/>
      <c r="H1033" s="22">
        <f t="shared" si="264"/>
        <v>800</v>
      </c>
      <c r="I1033" s="22">
        <f t="shared" si="265"/>
        <v>0</v>
      </c>
      <c r="J1033" s="22">
        <f t="shared" si="266"/>
        <v>800</v>
      </c>
    </row>
    <row r="1034" spans="1:10">
      <c r="A1034" s="15">
        <v>45015</v>
      </c>
      <c r="B1034" s="37" t="s">
        <v>45</v>
      </c>
      <c r="C1034" s="37" t="s">
        <v>17</v>
      </c>
      <c r="D1034" s="37">
        <v>10000</v>
      </c>
      <c r="E1034" s="37">
        <v>2.125</v>
      </c>
      <c r="F1034" s="37">
        <v>2.17</v>
      </c>
      <c r="G1034" s="37"/>
      <c r="H1034" s="22">
        <f t="shared" si="264"/>
        <v>449.99999999999932</v>
      </c>
      <c r="I1034" s="22">
        <f t="shared" si="265"/>
        <v>0</v>
      </c>
      <c r="J1034" s="22">
        <f t="shared" si="266"/>
        <v>449.99999999999932</v>
      </c>
    </row>
    <row r="1035" spans="1:10">
      <c r="A1035" s="15">
        <v>45015</v>
      </c>
      <c r="B1035" s="37" t="s">
        <v>36</v>
      </c>
      <c r="C1035" s="37" t="s">
        <v>14</v>
      </c>
      <c r="D1035" s="37">
        <v>100</v>
      </c>
      <c r="E1035" s="37">
        <v>1969</v>
      </c>
      <c r="F1035" s="37">
        <v>1979.3</v>
      </c>
      <c r="G1035" s="37"/>
      <c r="H1035" s="22">
        <f t="shared" si="264"/>
        <v>-1029.9999999999955</v>
      </c>
      <c r="I1035" s="22">
        <f t="shared" si="265"/>
        <v>0</v>
      </c>
      <c r="J1035" s="22">
        <f t="shared" si="266"/>
        <v>-1029.9999999999955</v>
      </c>
    </row>
    <row r="1036" spans="1:10">
      <c r="A1036" s="15">
        <v>45014</v>
      </c>
      <c r="B1036" s="37" t="s">
        <v>36</v>
      </c>
      <c r="C1036" s="37" t="s">
        <v>14</v>
      </c>
      <c r="D1036" s="37">
        <v>100</v>
      </c>
      <c r="E1036" s="37">
        <v>1966</v>
      </c>
      <c r="F1036" s="37">
        <v>1956</v>
      </c>
      <c r="G1036" s="37"/>
      <c r="H1036" s="22">
        <f t="shared" si="264"/>
        <v>1000</v>
      </c>
      <c r="I1036" s="22">
        <f t="shared" si="265"/>
        <v>0</v>
      </c>
      <c r="J1036" s="22">
        <f t="shared" si="266"/>
        <v>1000</v>
      </c>
    </row>
    <row r="1037" spans="1:10">
      <c r="A1037" s="15">
        <v>45014</v>
      </c>
      <c r="B1037" s="37" t="s">
        <v>45</v>
      </c>
      <c r="C1037" s="37" t="s">
        <v>17</v>
      </c>
      <c r="D1037" s="37">
        <v>10000</v>
      </c>
      <c r="E1037" s="37">
        <v>2.125</v>
      </c>
      <c r="F1037" s="37">
        <v>2.1549999999999998</v>
      </c>
      <c r="G1037" s="37">
        <v>2.1949999999999998</v>
      </c>
      <c r="H1037" s="22">
        <f t="shared" si="264"/>
        <v>299.99999999999807</v>
      </c>
      <c r="I1037" s="22">
        <f t="shared" si="265"/>
        <v>400.00000000000034</v>
      </c>
      <c r="J1037" s="22">
        <f t="shared" si="266"/>
        <v>699.99999999999841</v>
      </c>
    </row>
    <row r="1038" spans="1:10">
      <c r="A1038" s="15">
        <v>45013</v>
      </c>
      <c r="B1038" s="37" t="s">
        <v>45</v>
      </c>
      <c r="C1038" s="37" t="s">
        <v>17</v>
      </c>
      <c r="D1038" s="37">
        <v>10000</v>
      </c>
      <c r="E1038" s="37">
        <v>2.2349999999999999</v>
      </c>
      <c r="F1038" s="37">
        <v>2.19</v>
      </c>
      <c r="G1038" s="37"/>
      <c r="H1038" s="22">
        <f t="shared" si="264"/>
        <v>-449.99999999999932</v>
      </c>
      <c r="I1038" s="22">
        <f t="shared" si="265"/>
        <v>0</v>
      </c>
      <c r="J1038" s="22">
        <f t="shared" si="266"/>
        <v>-449.99999999999932</v>
      </c>
    </row>
    <row r="1039" spans="1:10">
      <c r="A1039" s="15">
        <v>45013</v>
      </c>
      <c r="B1039" s="37" t="s">
        <v>36</v>
      </c>
      <c r="C1039" s="37" t="s">
        <v>14</v>
      </c>
      <c r="D1039" s="37">
        <v>100</v>
      </c>
      <c r="E1039" s="37">
        <v>1957</v>
      </c>
      <c r="F1039" s="37">
        <v>1967.3</v>
      </c>
      <c r="G1039" s="37"/>
      <c r="H1039" s="22">
        <f t="shared" si="264"/>
        <v>-1029.9999999999955</v>
      </c>
      <c r="I1039" s="22">
        <f t="shared" si="265"/>
        <v>0</v>
      </c>
      <c r="J1039" s="22">
        <f t="shared" si="266"/>
        <v>-1029.9999999999955</v>
      </c>
    </row>
    <row r="1040" spans="1:10">
      <c r="A1040" s="15">
        <v>45012</v>
      </c>
      <c r="B1040" s="37" t="s">
        <v>36</v>
      </c>
      <c r="C1040" s="37" t="s">
        <v>14</v>
      </c>
      <c r="D1040" s="37">
        <v>100</v>
      </c>
      <c r="E1040" s="37">
        <v>1973</v>
      </c>
      <c r="F1040" s="37">
        <v>1965</v>
      </c>
      <c r="G1040" s="37">
        <v>1955</v>
      </c>
      <c r="H1040" s="22">
        <f t="shared" si="264"/>
        <v>800</v>
      </c>
      <c r="I1040" s="22">
        <f t="shared" si="265"/>
        <v>1000</v>
      </c>
      <c r="J1040" s="22">
        <f t="shared" si="266"/>
        <v>1800</v>
      </c>
    </row>
    <row r="1041" spans="1:10">
      <c r="A1041" s="15">
        <v>45012</v>
      </c>
      <c r="B1041" s="37" t="s">
        <v>45</v>
      </c>
      <c r="C1041" s="37" t="s">
        <v>14</v>
      </c>
      <c r="D1041" s="37">
        <v>10000</v>
      </c>
      <c r="E1041" s="37">
        <v>2.2650000000000001</v>
      </c>
      <c r="F1041" s="37">
        <v>2.2320000000000002</v>
      </c>
      <c r="G1041" s="37">
        <v>2.19</v>
      </c>
      <c r="H1041" s="22">
        <f t="shared" si="264"/>
        <v>329.9999999999992</v>
      </c>
      <c r="I1041" s="22">
        <f t="shared" si="265"/>
        <v>420.00000000000261</v>
      </c>
      <c r="J1041" s="22">
        <f t="shared" si="266"/>
        <v>750.00000000000182</v>
      </c>
    </row>
    <row r="1042" spans="1:10">
      <c r="A1042" s="15">
        <v>45009</v>
      </c>
      <c r="B1042" s="37" t="s">
        <v>36</v>
      </c>
      <c r="C1042" s="37" t="s">
        <v>14</v>
      </c>
      <c r="D1042" s="37">
        <v>100</v>
      </c>
      <c r="E1042" s="37">
        <v>1988</v>
      </c>
      <c r="F1042" s="37">
        <v>1980</v>
      </c>
      <c r="G1042" s="37">
        <v>1972</v>
      </c>
      <c r="H1042" s="22">
        <f t="shared" si="264"/>
        <v>800</v>
      </c>
      <c r="I1042" s="22">
        <f t="shared" si="265"/>
        <v>800</v>
      </c>
      <c r="J1042" s="22">
        <f t="shared" si="266"/>
        <v>1600</v>
      </c>
    </row>
    <row r="1043" spans="1:10">
      <c r="A1043" s="15">
        <v>45009</v>
      </c>
      <c r="B1043" s="37" t="s">
        <v>45</v>
      </c>
      <c r="C1043" s="37" t="s">
        <v>14</v>
      </c>
      <c r="D1043" s="37">
        <v>10000</v>
      </c>
      <c r="E1043" s="37">
        <v>2.2000000000000002</v>
      </c>
      <c r="F1043" s="37">
        <v>2.2450000000000001</v>
      </c>
      <c r="G1043" s="37"/>
      <c r="H1043" s="22">
        <f t="shared" si="264"/>
        <v>-449.99999999999932</v>
      </c>
      <c r="I1043" s="22">
        <f t="shared" si="265"/>
        <v>0</v>
      </c>
      <c r="J1043" s="22">
        <f t="shared" si="266"/>
        <v>-449.99999999999932</v>
      </c>
    </row>
    <row r="1044" spans="1:10">
      <c r="A1044" s="15">
        <v>45008</v>
      </c>
      <c r="B1044" s="37" t="s">
        <v>36</v>
      </c>
      <c r="C1044" s="37" t="s">
        <v>14</v>
      </c>
      <c r="D1044" s="37">
        <v>100</v>
      </c>
      <c r="E1044" s="37">
        <v>1976</v>
      </c>
      <c r="F1044" s="37">
        <v>1967</v>
      </c>
      <c r="G1044" s="37"/>
      <c r="H1044" s="22">
        <f t="shared" si="264"/>
        <v>900</v>
      </c>
      <c r="I1044" s="22">
        <f t="shared" si="265"/>
        <v>0</v>
      </c>
      <c r="J1044" s="22">
        <f t="shared" si="266"/>
        <v>900</v>
      </c>
    </row>
    <row r="1045" spans="1:10">
      <c r="A1045" s="15">
        <v>45008</v>
      </c>
      <c r="B1045" s="37" t="s">
        <v>47</v>
      </c>
      <c r="C1045" s="37" t="s">
        <v>17</v>
      </c>
      <c r="D1045" s="37">
        <v>10000</v>
      </c>
      <c r="E1045" s="37">
        <v>2.21</v>
      </c>
      <c r="F1045" s="37">
        <v>2.2599999999999998</v>
      </c>
      <c r="G1045" s="37"/>
      <c r="H1045" s="22">
        <f t="shared" si="264"/>
        <v>499.99999999999824</v>
      </c>
      <c r="I1045" s="22">
        <f t="shared" si="265"/>
        <v>0</v>
      </c>
      <c r="J1045" s="22">
        <f t="shared" si="266"/>
        <v>499.99999999999824</v>
      </c>
    </row>
    <row r="1046" spans="1:10">
      <c r="A1046" s="15">
        <v>45007</v>
      </c>
      <c r="B1046" s="37" t="s">
        <v>36</v>
      </c>
      <c r="C1046" s="37" t="s">
        <v>14</v>
      </c>
      <c r="D1046" s="37">
        <v>100</v>
      </c>
      <c r="E1046" s="37">
        <v>1940</v>
      </c>
      <c r="F1046" s="37">
        <v>1934.6</v>
      </c>
      <c r="G1046" s="37"/>
      <c r="H1046" s="22">
        <f t="shared" si="264"/>
        <v>540.00000000000909</v>
      </c>
      <c r="I1046" s="22">
        <f t="shared" si="265"/>
        <v>0</v>
      </c>
      <c r="J1046" s="22">
        <f t="shared" si="266"/>
        <v>540.00000000000909</v>
      </c>
    </row>
    <row r="1047" spans="1:10">
      <c r="A1047" s="15">
        <v>45007</v>
      </c>
      <c r="B1047" s="37" t="s">
        <v>45</v>
      </c>
      <c r="C1047" s="37" t="s">
        <v>14</v>
      </c>
      <c r="D1047" s="37">
        <v>10000</v>
      </c>
      <c r="E1047" s="37">
        <v>2.2949999999999999</v>
      </c>
      <c r="F1047" s="37">
        <v>2.2650000000000001</v>
      </c>
      <c r="G1047" s="37">
        <v>2.2149999999999999</v>
      </c>
      <c r="H1047" s="22">
        <f t="shared" si="264"/>
        <v>299.99999999999807</v>
      </c>
      <c r="I1047" s="22">
        <f t="shared" si="265"/>
        <v>500.00000000000267</v>
      </c>
      <c r="J1047" s="22">
        <f t="shared" si="266"/>
        <v>800.00000000000068</v>
      </c>
    </row>
    <row r="1048" spans="1:10">
      <c r="A1048" s="15">
        <v>45006</v>
      </c>
      <c r="B1048" s="37" t="s">
        <v>45</v>
      </c>
      <c r="C1048" s="37" t="s">
        <v>14</v>
      </c>
      <c r="D1048" s="37">
        <v>10000</v>
      </c>
      <c r="E1048" s="37">
        <v>2.2650000000000001</v>
      </c>
      <c r="F1048" s="37">
        <v>2.2349999999999999</v>
      </c>
      <c r="G1048" s="37">
        <v>2.1850000000000001</v>
      </c>
      <c r="H1048" s="22">
        <f t="shared" si="264"/>
        <v>300.0000000000025</v>
      </c>
      <c r="I1048" s="22">
        <f t="shared" si="265"/>
        <v>499.99999999999824</v>
      </c>
      <c r="J1048" s="22">
        <f t="shared" si="266"/>
        <v>800.00000000000068</v>
      </c>
    </row>
    <row r="1049" spans="1:10">
      <c r="A1049" s="15">
        <v>45006</v>
      </c>
      <c r="B1049" s="37" t="s">
        <v>36</v>
      </c>
      <c r="C1049" s="37" t="s">
        <v>17</v>
      </c>
      <c r="D1049" s="37">
        <v>100</v>
      </c>
      <c r="E1049" s="37">
        <v>1972</v>
      </c>
      <c r="F1049" s="37">
        <v>1961.7</v>
      </c>
      <c r="G1049" s="37"/>
      <c r="H1049" s="22">
        <f t="shared" si="264"/>
        <v>-1029.9999999999955</v>
      </c>
      <c r="I1049" s="22">
        <f t="shared" si="265"/>
        <v>0</v>
      </c>
      <c r="J1049" s="22">
        <f t="shared" si="266"/>
        <v>-1029.9999999999955</v>
      </c>
    </row>
    <row r="1050" spans="1:10">
      <c r="A1050" s="15">
        <v>45005</v>
      </c>
      <c r="B1050" s="37" t="s">
        <v>36</v>
      </c>
      <c r="C1050" s="37" t="s">
        <v>14</v>
      </c>
      <c r="D1050" s="37">
        <v>100</v>
      </c>
      <c r="E1050" s="37">
        <v>1970</v>
      </c>
      <c r="F1050" s="37">
        <v>1981</v>
      </c>
      <c r="G1050" s="37"/>
      <c r="H1050" s="22">
        <f t="shared" si="264"/>
        <v>-1100</v>
      </c>
      <c r="I1050" s="22">
        <f t="shared" si="265"/>
        <v>0</v>
      </c>
      <c r="J1050" s="22">
        <f t="shared" si="266"/>
        <v>-1100</v>
      </c>
    </row>
    <row r="1051" spans="1:10">
      <c r="A1051" s="15">
        <v>45005</v>
      </c>
      <c r="B1051" s="37" t="s">
        <v>36</v>
      </c>
      <c r="C1051" s="37" t="s">
        <v>17</v>
      </c>
      <c r="D1051" s="37">
        <v>100</v>
      </c>
      <c r="E1051" s="37">
        <v>1997</v>
      </c>
      <c r="F1051" s="37">
        <v>2006</v>
      </c>
      <c r="G1051" s="37"/>
      <c r="H1051" s="22">
        <f t="shared" si="264"/>
        <v>900</v>
      </c>
      <c r="I1051" s="22">
        <f t="shared" si="265"/>
        <v>0</v>
      </c>
      <c r="J1051" s="22">
        <f t="shared" si="266"/>
        <v>900</v>
      </c>
    </row>
    <row r="1052" spans="1:10">
      <c r="A1052" s="15">
        <v>45005</v>
      </c>
      <c r="B1052" s="37" t="s">
        <v>45</v>
      </c>
      <c r="C1052" s="37" t="s">
        <v>14</v>
      </c>
      <c r="D1052" s="37">
        <v>10000</v>
      </c>
      <c r="E1052" s="37">
        <v>2.36</v>
      </c>
      <c r="F1052" s="37">
        <v>2.33</v>
      </c>
      <c r="G1052" s="37">
        <v>2.2799999999999998</v>
      </c>
      <c r="H1052" s="22">
        <f t="shared" si="264"/>
        <v>299.99999999999807</v>
      </c>
      <c r="I1052" s="22">
        <f t="shared" si="265"/>
        <v>500.00000000000267</v>
      </c>
      <c r="J1052" s="22">
        <f t="shared" si="266"/>
        <v>800.00000000000068</v>
      </c>
    </row>
    <row r="1053" spans="1:10">
      <c r="A1053" s="15">
        <v>45002</v>
      </c>
      <c r="B1053" s="37" t="s">
        <v>36</v>
      </c>
      <c r="C1053" s="37" t="s">
        <v>14</v>
      </c>
      <c r="D1053" s="37">
        <v>100</v>
      </c>
      <c r="E1053" s="37">
        <v>1929</v>
      </c>
      <c r="F1053" s="37">
        <v>1939</v>
      </c>
      <c r="G1053" s="37"/>
      <c r="H1053" s="22">
        <f t="shared" si="264"/>
        <v>-1000</v>
      </c>
      <c r="I1053" s="22">
        <f t="shared" si="265"/>
        <v>0</v>
      </c>
      <c r="J1053" s="22">
        <f t="shared" si="266"/>
        <v>-1000</v>
      </c>
    </row>
    <row r="1054" spans="1:10">
      <c r="A1054" s="15">
        <v>45002</v>
      </c>
      <c r="B1054" s="37" t="s">
        <v>45</v>
      </c>
      <c r="C1054" s="37" t="s">
        <v>14</v>
      </c>
      <c r="D1054" s="37">
        <v>10000</v>
      </c>
      <c r="E1054" s="37">
        <v>2.52</v>
      </c>
      <c r="F1054" s="37">
        <v>2.4900000000000002</v>
      </c>
      <c r="G1054" s="37">
        <v>2.4500000000000002</v>
      </c>
      <c r="H1054" s="22">
        <f t="shared" si="264"/>
        <v>299.99999999999807</v>
      </c>
      <c r="I1054" s="22">
        <f t="shared" si="265"/>
        <v>400.00000000000034</v>
      </c>
      <c r="J1054" s="22">
        <f t="shared" si="266"/>
        <v>699.99999999999841</v>
      </c>
    </row>
    <row r="1055" spans="1:10">
      <c r="A1055" s="15">
        <v>45001</v>
      </c>
      <c r="B1055" s="37" t="s">
        <v>36</v>
      </c>
      <c r="C1055" s="37" t="s">
        <v>17</v>
      </c>
      <c r="D1055" s="37">
        <v>100</v>
      </c>
      <c r="E1055" s="37">
        <v>1919</v>
      </c>
      <c r="F1055" s="37">
        <v>1926</v>
      </c>
      <c r="G1055" s="37">
        <v>1933</v>
      </c>
      <c r="H1055" s="22">
        <f t="shared" si="264"/>
        <v>700</v>
      </c>
      <c r="I1055" s="22">
        <f t="shared" si="265"/>
        <v>700</v>
      </c>
      <c r="J1055" s="22">
        <f t="shared" si="266"/>
        <v>1400</v>
      </c>
    </row>
    <row r="1056" spans="1:10">
      <c r="A1056" s="15">
        <v>45001</v>
      </c>
      <c r="B1056" s="37" t="s">
        <v>47</v>
      </c>
      <c r="C1056" s="37" t="s">
        <v>14</v>
      </c>
      <c r="D1056" s="37">
        <v>10000</v>
      </c>
      <c r="E1056" s="37">
        <v>2.48</v>
      </c>
      <c r="F1056" s="37">
        <v>2.4350000000000001</v>
      </c>
      <c r="G1056" s="37"/>
      <c r="H1056" s="22">
        <f t="shared" si="264"/>
        <v>449.99999999999932</v>
      </c>
      <c r="I1056" s="22">
        <f t="shared" si="265"/>
        <v>0</v>
      </c>
      <c r="J1056" s="22">
        <f t="shared" si="266"/>
        <v>449.99999999999932</v>
      </c>
    </row>
    <row r="1057" spans="1:10">
      <c r="A1057" s="15">
        <v>45000</v>
      </c>
      <c r="B1057" s="37" t="s">
        <v>36</v>
      </c>
      <c r="C1057" s="37" t="s">
        <v>14</v>
      </c>
      <c r="D1057" s="37">
        <v>100</v>
      </c>
      <c r="E1057" s="37">
        <v>1900</v>
      </c>
      <c r="F1057" s="37">
        <v>1893</v>
      </c>
      <c r="G1057" s="37">
        <v>1885</v>
      </c>
      <c r="H1057" s="22">
        <f t="shared" si="264"/>
        <v>700</v>
      </c>
      <c r="I1057" s="22">
        <f t="shared" si="265"/>
        <v>800</v>
      </c>
      <c r="J1057" s="22">
        <f t="shared" si="266"/>
        <v>1500</v>
      </c>
    </row>
    <row r="1058" spans="1:10">
      <c r="A1058" s="15">
        <v>45000</v>
      </c>
      <c r="B1058" s="37" t="s">
        <v>45</v>
      </c>
      <c r="C1058" s="37" t="s">
        <v>14</v>
      </c>
      <c r="D1058" s="37">
        <v>10000</v>
      </c>
      <c r="E1058" s="37">
        <v>2.52</v>
      </c>
      <c r="F1058" s="37">
        <v>2.4900000000000002</v>
      </c>
      <c r="G1058" s="37">
        <v>2.44</v>
      </c>
      <c r="H1058" s="22">
        <f t="shared" si="264"/>
        <v>299.99999999999807</v>
      </c>
      <c r="I1058" s="22">
        <f t="shared" si="265"/>
        <v>500.00000000000267</v>
      </c>
      <c r="J1058" s="22">
        <f t="shared" si="266"/>
        <v>800.00000000000068</v>
      </c>
    </row>
    <row r="1059" spans="1:10">
      <c r="A1059" s="15">
        <v>45000</v>
      </c>
      <c r="B1059" s="37" t="s">
        <v>36</v>
      </c>
      <c r="C1059" s="37" t="s">
        <v>17</v>
      </c>
      <c r="D1059" s="37">
        <v>100</v>
      </c>
      <c r="E1059" s="37">
        <v>1900</v>
      </c>
      <c r="F1059" s="37">
        <v>1889.7</v>
      </c>
      <c r="G1059" s="37"/>
      <c r="H1059" s="22">
        <f t="shared" si="264"/>
        <v>-1029.9999999999955</v>
      </c>
      <c r="I1059" s="22">
        <f t="shared" si="265"/>
        <v>0</v>
      </c>
      <c r="J1059" s="22">
        <f t="shared" si="266"/>
        <v>-1029.9999999999955</v>
      </c>
    </row>
    <row r="1060" spans="1:10">
      <c r="A1060" s="15">
        <v>44999</v>
      </c>
      <c r="B1060" s="37" t="s">
        <v>36</v>
      </c>
      <c r="C1060" s="37" t="s">
        <v>14</v>
      </c>
      <c r="D1060" s="37">
        <v>100</v>
      </c>
      <c r="E1060" s="37">
        <v>1904</v>
      </c>
      <c r="F1060" s="37">
        <v>1896</v>
      </c>
      <c r="G1060" s="37"/>
      <c r="H1060" s="22">
        <f t="shared" si="264"/>
        <v>800</v>
      </c>
      <c r="I1060" s="22">
        <f t="shared" si="265"/>
        <v>0</v>
      </c>
      <c r="J1060" s="22">
        <f t="shared" si="266"/>
        <v>800</v>
      </c>
    </row>
    <row r="1061" spans="1:10">
      <c r="A1061" s="15">
        <v>44999</v>
      </c>
      <c r="B1061" s="37" t="s">
        <v>47</v>
      </c>
      <c r="C1061" s="37" t="s">
        <v>17</v>
      </c>
      <c r="D1061" s="37">
        <v>10000</v>
      </c>
      <c r="E1061" s="37">
        <v>2.64</v>
      </c>
      <c r="F1061" s="37">
        <v>2.673</v>
      </c>
      <c r="G1061" s="37"/>
      <c r="H1061" s="22">
        <f t="shared" si="264"/>
        <v>329.9999999999992</v>
      </c>
      <c r="I1061" s="22">
        <f t="shared" si="265"/>
        <v>0</v>
      </c>
      <c r="J1061" s="22">
        <f t="shared" si="266"/>
        <v>329.9999999999992</v>
      </c>
    </row>
    <row r="1062" spans="1:10">
      <c r="A1062" s="15">
        <v>44998</v>
      </c>
      <c r="B1062" s="37" t="s">
        <v>36</v>
      </c>
      <c r="C1062" s="37" t="s">
        <v>14</v>
      </c>
      <c r="D1062" s="37">
        <v>100</v>
      </c>
      <c r="E1062" s="37">
        <v>1889.5</v>
      </c>
      <c r="F1062" s="37">
        <v>1881.5</v>
      </c>
      <c r="G1062" s="37"/>
      <c r="H1062" s="22">
        <f t="shared" si="264"/>
        <v>800</v>
      </c>
      <c r="I1062" s="22">
        <f t="shared" si="265"/>
        <v>0</v>
      </c>
      <c r="J1062" s="22">
        <f t="shared" si="266"/>
        <v>800</v>
      </c>
    </row>
    <row r="1063" spans="1:10">
      <c r="A1063" s="15">
        <v>44998</v>
      </c>
      <c r="B1063" s="37" t="s">
        <v>45</v>
      </c>
      <c r="C1063" s="37" t="s">
        <v>14</v>
      </c>
      <c r="D1063" s="37">
        <v>10000</v>
      </c>
      <c r="E1063" s="37">
        <v>2.48</v>
      </c>
      <c r="F1063" s="37">
        <v>2.4500000000000002</v>
      </c>
      <c r="G1063" s="37">
        <v>2.41</v>
      </c>
      <c r="H1063" s="22">
        <f t="shared" si="264"/>
        <v>299.99999999999807</v>
      </c>
      <c r="I1063" s="22">
        <f t="shared" si="265"/>
        <v>400.00000000000034</v>
      </c>
      <c r="J1063" s="22">
        <f t="shared" si="266"/>
        <v>699.99999999999841</v>
      </c>
    </row>
    <row r="1064" spans="1:10">
      <c r="A1064" s="15">
        <v>44998</v>
      </c>
      <c r="B1064" s="37" t="s">
        <v>36</v>
      </c>
      <c r="C1064" s="37" t="s">
        <v>14</v>
      </c>
      <c r="D1064" s="37">
        <v>100</v>
      </c>
      <c r="E1064" s="37">
        <v>1881</v>
      </c>
      <c r="F1064" s="37">
        <v>1872</v>
      </c>
      <c r="G1064" s="37"/>
      <c r="H1064" s="22">
        <f t="shared" si="264"/>
        <v>900</v>
      </c>
      <c r="I1064" s="22">
        <f t="shared" si="265"/>
        <v>0</v>
      </c>
      <c r="J1064" s="22">
        <f t="shared" si="266"/>
        <v>900</v>
      </c>
    </row>
    <row r="1065" spans="1:10">
      <c r="A1065" s="15">
        <v>44995</v>
      </c>
      <c r="B1065" s="37" t="s">
        <v>36</v>
      </c>
      <c r="C1065" s="37" t="s">
        <v>17</v>
      </c>
      <c r="D1065" s="37">
        <v>100</v>
      </c>
      <c r="E1065" s="37">
        <v>1832</v>
      </c>
      <c r="F1065" s="37">
        <v>1837</v>
      </c>
      <c r="G1065" s="37">
        <v>1845</v>
      </c>
      <c r="H1065" s="22">
        <f t="shared" ref="H1065:H1070" si="267">(IF(C1065="SHORT",E1065-F1065,IF(C1065="LONG",F1065-E1065)))*D1065</f>
        <v>500</v>
      </c>
      <c r="I1065" s="22">
        <f t="shared" ref="I1065:I1070" si="268">(IF(C1065="SHORT",IF(G1065="",0,F1065-G1065),IF(C1065="LONG",IF(G1065="",0,G1065-F1065))))*D1065</f>
        <v>800</v>
      </c>
      <c r="J1065" s="22">
        <f t="shared" ref="J1065:J1070" si="269">H1065+I1065+L1065</f>
        <v>1300</v>
      </c>
    </row>
    <row r="1066" spans="1:10">
      <c r="A1066" s="15">
        <v>44995</v>
      </c>
      <c r="B1066" s="37" t="s">
        <v>36</v>
      </c>
      <c r="C1066" s="37" t="s">
        <v>17</v>
      </c>
      <c r="D1066" s="37">
        <v>100</v>
      </c>
      <c r="E1066" s="37">
        <v>1838</v>
      </c>
      <c r="F1066" s="37">
        <v>1845</v>
      </c>
      <c r="G1066" s="37">
        <v>1855</v>
      </c>
      <c r="H1066" s="22">
        <f t="shared" si="267"/>
        <v>700</v>
      </c>
      <c r="I1066" s="22">
        <f t="shared" si="268"/>
        <v>1000</v>
      </c>
      <c r="J1066" s="22">
        <f t="shared" si="269"/>
        <v>1700</v>
      </c>
    </row>
    <row r="1067" spans="1:10">
      <c r="A1067" s="15">
        <v>44994</v>
      </c>
      <c r="B1067" s="37" t="s">
        <v>36</v>
      </c>
      <c r="C1067" s="37" t="s">
        <v>17</v>
      </c>
      <c r="D1067" s="37">
        <v>100</v>
      </c>
      <c r="E1067" s="37">
        <v>1813</v>
      </c>
      <c r="F1067" s="37">
        <v>1818</v>
      </c>
      <c r="G1067" s="37">
        <v>1825</v>
      </c>
      <c r="H1067" s="22">
        <f t="shared" si="267"/>
        <v>500</v>
      </c>
      <c r="I1067" s="22">
        <f t="shared" si="268"/>
        <v>700</v>
      </c>
      <c r="J1067" s="22">
        <f t="shared" si="269"/>
        <v>1200</v>
      </c>
    </row>
    <row r="1068" spans="1:10">
      <c r="A1068" s="15">
        <v>44993</v>
      </c>
      <c r="B1068" s="37" t="s">
        <v>36</v>
      </c>
      <c r="C1068" s="37" t="s">
        <v>17</v>
      </c>
      <c r="D1068" s="37">
        <v>100</v>
      </c>
      <c r="E1068" s="37">
        <v>1814</v>
      </c>
      <c r="F1068" s="37">
        <v>1824</v>
      </c>
      <c r="G1068" s="37"/>
      <c r="H1068" s="22">
        <f t="shared" si="267"/>
        <v>1000</v>
      </c>
      <c r="I1068" s="22">
        <f t="shared" si="268"/>
        <v>0</v>
      </c>
      <c r="J1068" s="22">
        <f t="shared" si="269"/>
        <v>1000</v>
      </c>
    </row>
    <row r="1069" spans="1:10">
      <c r="A1069" s="15">
        <v>44992</v>
      </c>
      <c r="B1069" s="37" t="s">
        <v>36</v>
      </c>
      <c r="C1069" s="37" t="s">
        <v>17</v>
      </c>
      <c r="D1069" s="37">
        <v>100</v>
      </c>
      <c r="E1069" s="37">
        <v>1847</v>
      </c>
      <c r="F1069" s="37">
        <v>1844</v>
      </c>
      <c r="G1069" s="37"/>
      <c r="H1069" s="22">
        <f t="shared" si="267"/>
        <v>-300</v>
      </c>
      <c r="I1069" s="22">
        <f t="shared" si="268"/>
        <v>0</v>
      </c>
      <c r="J1069" s="22">
        <f t="shared" si="269"/>
        <v>-300</v>
      </c>
    </row>
    <row r="1070" spans="1:10">
      <c r="A1070" s="15">
        <v>44991</v>
      </c>
      <c r="B1070" s="37" t="s">
        <v>36</v>
      </c>
      <c r="C1070" s="37" t="s">
        <v>14</v>
      </c>
      <c r="D1070" s="37">
        <v>100</v>
      </c>
      <c r="E1070" s="37">
        <v>1854</v>
      </c>
      <c r="F1070" s="37">
        <v>1844</v>
      </c>
      <c r="G1070" s="37"/>
      <c r="H1070" s="22">
        <f t="shared" si="267"/>
        <v>1000</v>
      </c>
      <c r="I1070" s="22">
        <f t="shared" si="268"/>
        <v>0</v>
      </c>
      <c r="J1070" s="22">
        <f t="shared" si="269"/>
        <v>1000</v>
      </c>
    </row>
    <row r="1071" spans="1:10">
      <c r="A1071" s="15">
        <v>44987</v>
      </c>
      <c r="B1071" s="37" t="s">
        <v>36</v>
      </c>
      <c r="C1071" s="37" t="s">
        <v>14</v>
      </c>
      <c r="D1071" s="37">
        <v>100</v>
      </c>
      <c r="E1071" s="37">
        <v>1834</v>
      </c>
      <c r="F1071" s="37">
        <v>1844</v>
      </c>
      <c r="G1071" s="37"/>
      <c r="H1071" s="22">
        <f t="shared" ref="H1071:H1076" si="270">(IF(C1071="SHORT",E1071-F1071,IF(C1071="LONG",F1071-E1071)))*D1071</f>
        <v>-1000</v>
      </c>
      <c r="I1071" s="22">
        <f t="shared" ref="I1071:I1076" si="271">(IF(C1071="SHORT",IF(G1071="",0,F1071-G1071),IF(C1071="LONG",IF(G1071="",0,G1071-F1071))))*D1071</f>
        <v>0</v>
      </c>
      <c r="J1071" s="22">
        <f t="shared" ref="J1071:J1076" si="272">H1071+I1071+L1071</f>
        <v>-1000</v>
      </c>
    </row>
    <row r="1072" spans="1:10">
      <c r="A1072" s="15">
        <v>44986</v>
      </c>
      <c r="B1072" s="37" t="s">
        <v>36</v>
      </c>
      <c r="C1072" s="37" t="s">
        <v>14</v>
      </c>
      <c r="D1072" s="37">
        <v>100</v>
      </c>
      <c r="E1072" s="37">
        <v>1833</v>
      </c>
      <c r="F1072" s="37">
        <v>1843</v>
      </c>
      <c r="G1072" s="37"/>
      <c r="H1072" s="22">
        <f t="shared" si="270"/>
        <v>-1000</v>
      </c>
      <c r="I1072" s="22">
        <f t="shared" si="271"/>
        <v>0</v>
      </c>
      <c r="J1072" s="22">
        <f t="shared" si="272"/>
        <v>-1000</v>
      </c>
    </row>
    <row r="1073" spans="1:10">
      <c r="A1073" s="15"/>
      <c r="B1073" s="37"/>
      <c r="C1073" s="37"/>
      <c r="D1073" s="37"/>
      <c r="E1073" s="37"/>
      <c r="F1073" s="37"/>
      <c r="G1073" s="37"/>
      <c r="H1073" s="22"/>
      <c r="I1073" s="22"/>
      <c r="J1073" s="22"/>
    </row>
    <row r="1074" spans="1:10">
      <c r="A1074" s="15">
        <v>44985</v>
      </c>
      <c r="B1074" s="37" t="s">
        <v>36</v>
      </c>
      <c r="C1074" s="37" t="s">
        <v>14</v>
      </c>
      <c r="D1074" s="37">
        <v>100</v>
      </c>
      <c r="E1074" s="37">
        <v>1815</v>
      </c>
      <c r="F1074" s="37">
        <v>1806</v>
      </c>
      <c r="G1074" s="37"/>
      <c r="H1074" s="22">
        <f t="shared" si="270"/>
        <v>900</v>
      </c>
      <c r="I1074" s="22">
        <f t="shared" si="271"/>
        <v>0</v>
      </c>
      <c r="J1074" s="22">
        <f t="shared" si="272"/>
        <v>900</v>
      </c>
    </row>
    <row r="1075" spans="1:10">
      <c r="A1075" s="15">
        <v>44984</v>
      </c>
      <c r="B1075" s="37" t="s">
        <v>36</v>
      </c>
      <c r="C1075" s="37" t="s">
        <v>14</v>
      </c>
      <c r="D1075" s="37">
        <v>100</v>
      </c>
      <c r="E1075" s="37">
        <v>1814</v>
      </c>
      <c r="F1075" s="37">
        <v>1805</v>
      </c>
      <c r="G1075" s="37"/>
      <c r="H1075" s="22">
        <f t="shared" si="270"/>
        <v>900</v>
      </c>
      <c r="I1075" s="22">
        <f t="shared" si="271"/>
        <v>0</v>
      </c>
      <c r="J1075" s="22">
        <f t="shared" si="272"/>
        <v>900</v>
      </c>
    </row>
    <row r="1076" spans="1:10">
      <c r="A1076" s="15">
        <v>44981</v>
      </c>
      <c r="B1076" s="37" t="s">
        <v>36</v>
      </c>
      <c r="C1076" s="37" t="s">
        <v>14</v>
      </c>
      <c r="D1076" s="37">
        <v>100</v>
      </c>
      <c r="E1076" s="37">
        <v>1812</v>
      </c>
      <c r="F1076" s="37">
        <v>1807</v>
      </c>
      <c r="G1076" s="37"/>
      <c r="H1076" s="22">
        <f t="shared" si="270"/>
        <v>500</v>
      </c>
      <c r="I1076" s="22">
        <f t="shared" si="271"/>
        <v>0</v>
      </c>
      <c r="J1076" s="22">
        <f t="shared" si="272"/>
        <v>500</v>
      </c>
    </row>
    <row r="1077" spans="1:10">
      <c r="A1077" s="15">
        <v>44981</v>
      </c>
      <c r="B1077" s="37" t="s">
        <v>36</v>
      </c>
      <c r="C1077" s="37" t="s">
        <v>17</v>
      </c>
      <c r="D1077" s="37">
        <v>100</v>
      </c>
      <c r="E1077" s="37">
        <v>1825</v>
      </c>
      <c r="F1077" s="37">
        <v>1816</v>
      </c>
      <c r="G1077" s="37"/>
      <c r="H1077" s="22">
        <f t="shared" ref="H1077:H1095" si="273">(IF(C1077="SHORT",E1077-F1077,IF(C1077="LONG",F1077-E1077)))*D1077</f>
        <v>-900</v>
      </c>
      <c r="I1077" s="22">
        <f t="shared" ref="I1077:I1095" si="274">(IF(C1077="SHORT",IF(G1077="",0,F1077-G1077),IF(C1077="LONG",IF(G1077="",0,G1077-F1077))))*D1077</f>
        <v>0</v>
      </c>
      <c r="J1077" s="22">
        <f t="shared" ref="J1077:J1095" si="275">H1077+I1077+L1077</f>
        <v>-900</v>
      </c>
    </row>
    <row r="1078" spans="1:10">
      <c r="A1078" s="15">
        <v>44981</v>
      </c>
      <c r="B1078" s="37" t="s">
        <v>36</v>
      </c>
      <c r="C1078" s="37" t="s">
        <v>17</v>
      </c>
      <c r="D1078" s="37">
        <v>100</v>
      </c>
      <c r="E1078" s="37">
        <v>1824.5</v>
      </c>
      <c r="F1078" s="37">
        <v>1811.1</v>
      </c>
      <c r="G1078" s="37"/>
      <c r="H1078" s="22">
        <f t="shared" si="273"/>
        <v>-1340.0000000000091</v>
      </c>
      <c r="I1078" s="22">
        <f t="shared" si="274"/>
        <v>0</v>
      </c>
      <c r="J1078" s="22">
        <f t="shared" si="275"/>
        <v>-1340.0000000000091</v>
      </c>
    </row>
    <row r="1079" spans="1:10">
      <c r="A1079" s="15">
        <v>44980</v>
      </c>
      <c r="B1079" s="37" t="s">
        <v>36</v>
      </c>
      <c r="C1079" s="37" t="s">
        <v>17</v>
      </c>
      <c r="D1079" s="37">
        <v>100</v>
      </c>
      <c r="E1079" s="37">
        <v>1825</v>
      </c>
      <c r="F1079" s="37">
        <v>1814.7</v>
      </c>
      <c r="G1079" s="37"/>
      <c r="H1079" s="22">
        <f t="shared" si="273"/>
        <v>-1029.9999999999955</v>
      </c>
      <c r="I1079" s="22">
        <f t="shared" si="274"/>
        <v>0</v>
      </c>
      <c r="J1079" s="22">
        <f t="shared" si="275"/>
        <v>-1029.9999999999955</v>
      </c>
    </row>
    <row r="1080" spans="1:10">
      <c r="A1080" s="15">
        <v>44979</v>
      </c>
      <c r="B1080" s="37" t="s">
        <v>36</v>
      </c>
      <c r="C1080" s="37" t="s">
        <v>14</v>
      </c>
      <c r="D1080" s="37">
        <v>100</v>
      </c>
      <c r="E1080" s="37">
        <v>1837</v>
      </c>
      <c r="F1080" s="37">
        <v>1832</v>
      </c>
      <c r="G1080" s="37">
        <v>1825</v>
      </c>
      <c r="H1080" s="22">
        <f t="shared" si="273"/>
        <v>500</v>
      </c>
      <c r="I1080" s="22">
        <f t="shared" si="274"/>
        <v>700</v>
      </c>
      <c r="J1080" s="22">
        <f t="shared" si="275"/>
        <v>1200</v>
      </c>
    </row>
    <row r="1081" spans="1:10">
      <c r="A1081" s="15">
        <v>44979</v>
      </c>
      <c r="B1081" s="37" t="s">
        <v>36</v>
      </c>
      <c r="C1081" s="37" t="s">
        <v>14</v>
      </c>
      <c r="D1081" s="37">
        <v>100</v>
      </c>
      <c r="E1081" s="37">
        <v>1843</v>
      </c>
      <c r="F1081" s="37">
        <v>1833</v>
      </c>
      <c r="G1081" s="37">
        <v>1823</v>
      </c>
      <c r="H1081" s="22">
        <f t="shared" si="273"/>
        <v>1000</v>
      </c>
      <c r="I1081" s="22">
        <f t="shared" si="274"/>
        <v>1000</v>
      </c>
      <c r="J1081" s="22">
        <f t="shared" si="275"/>
        <v>2000</v>
      </c>
    </row>
    <row r="1082" spans="1:10">
      <c r="A1082" s="15">
        <v>44978</v>
      </c>
      <c r="B1082" s="37" t="s">
        <v>36</v>
      </c>
      <c r="C1082" s="37" t="s">
        <v>14</v>
      </c>
      <c r="D1082" s="37">
        <v>100</v>
      </c>
      <c r="E1082" s="37">
        <v>1838</v>
      </c>
      <c r="F1082" s="37">
        <v>1830</v>
      </c>
      <c r="G1082" s="37"/>
      <c r="H1082" s="22">
        <f t="shared" si="273"/>
        <v>800</v>
      </c>
      <c r="I1082" s="22">
        <f t="shared" si="274"/>
        <v>0</v>
      </c>
      <c r="J1082" s="22">
        <f t="shared" si="275"/>
        <v>800</v>
      </c>
    </row>
    <row r="1083" spans="1:10">
      <c r="A1083" s="15">
        <v>44977</v>
      </c>
      <c r="B1083" s="37" t="s">
        <v>36</v>
      </c>
      <c r="C1083" s="37" t="s">
        <v>14</v>
      </c>
      <c r="D1083" s="37">
        <v>100</v>
      </c>
      <c r="E1083" s="37">
        <v>1844</v>
      </c>
      <c r="F1083" s="37">
        <v>1838</v>
      </c>
      <c r="G1083" s="37">
        <v>1830</v>
      </c>
      <c r="H1083" s="22">
        <f t="shared" si="273"/>
        <v>600</v>
      </c>
      <c r="I1083" s="22">
        <f t="shared" si="274"/>
        <v>800</v>
      </c>
      <c r="J1083" s="22">
        <f t="shared" si="275"/>
        <v>1400</v>
      </c>
    </row>
    <row r="1084" spans="1:10">
      <c r="A1084" s="15">
        <v>44974</v>
      </c>
      <c r="B1084" s="37" t="s">
        <v>36</v>
      </c>
      <c r="C1084" s="37" t="s">
        <v>14</v>
      </c>
      <c r="D1084" s="37">
        <v>100</v>
      </c>
      <c r="E1084" s="37">
        <v>1825</v>
      </c>
      <c r="F1084" s="37">
        <v>1835</v>
      </c>
      <c r="G1084" s="37"/>
      <c r="H1084" s="22">
        <f t="shared" si="273"/>
        <v>-1000</v>
      </c>
      <c r="I1084" s="22">
        <f t="shared" si="274"/>
        <v>0</v>
      </c>
      <c r="J1084" s="22">
        <f t="shared" si="275"/>
        <v>-1000</v>
      </c>
    </row>
    <row r="1085" spans="1:10">
      <c r="A1085" s="15">
        <v>44973</v>
      </c>
      <c r="B1085" s="37" t="s">
        <v>36</v>
      </c>
      <c r="C1085" s="37" t="s">
        <v>17</v>
      </c>
      <c r="D1085" s="37">
        <v>100</v>
      </c>
      <c r="E1085" s="37">
        <v>1839</v>
      </c>
      <c r="F1085" s="37">
        <v>1829</v>
      </c>
      <c r="G1085" s="37"/>
      <c r="H1085" s="22">
        <f t="shared" si="273"/>
        <v>-1000</v>
      </c>
      <c r="I1085" s="22">
        <f t="shared" si="274"/>
        <v>0</v>
      </c>
      <c r="J1085" s="22">
        <f t="shared" si="275"/>
        <v>-1000</v>
      </c>
    </row>
    <row r="1086" spans="1:10">
      <c r="A1086" s="15">
        <v>44973</v>
      </c>
      <c r="B1086" s="37" t="s">
        <v>36</v>
      </c>
      <c r="C1086" s="37" t="s">
        <v>17</v>
      </c>
      <c r="D1086" s="37">
        <v>100</v>
      </c>
      <c r="E1086" s="37">
        <v>1835</v>
      </c>
      <c r="F1086" s="37">
        <v>1843.1</v>
      </c>
      <c r="G1086" s="37"/>
      <c r="H1086" s="22">
        <f t="shared" si="273"/>
        <v>809.99999999999091</v>
      </c>
      <c r="I1086" s="22">
        <f t="shared" si="274"/>
        <v>0</v>
      </c>
      <c r="J1086" s="22">
        <f t="shared" si="275"/>
        <v>809.99999999999091</v>
      </c>
    </row>
    <row r="1087" spans="1:10">
      <c r="A1087" s="15">
        <v>44972</v>
      </c>
      <c r="B1087" s="37" t="s">
        <v>36</v>
      </c>
      <c r="C1087" s="37" t="s">
        <v>17</v>
      </c>
      <c r="D1087" s="37">
        <v>100</v>
      </c>
      <c r="E1087" s="37">
        <v>1832</v>
      </c>
      <c r="F1087" s="37">
        <v>1837</v>
      </c>
      <c r="G1087" s="37">
        <v>1845</v>
      </c>
      <c r="H1087" s="22">
        <f t="shared" si="273"/>
        <v>500</v>
      </c>
      <c r="I1087" s="22">
        <f t="shared" si="274"/>
        <v>800</v>
      </c>
      <c r="J1087" s="22">
        <f t="shared" si="275"/>
        <v>1300</v>
      </c>
    </row>
    <row r="1088" spans="1:10">
      <c r="A1088" s="15">
        <v>44972</v>
      </c>
      <c r="B1088" s="37" t="s">
        <v>36</v>
      </c>
      <c r="C1088" s="37" t="s">
        <v>17</v>
      </c>
      <c r="D1088" s="37">
        <v>100</v>
      </c>
      <c r="E1088" s="37">
        <v>1845</v>
      </c>
      <c r="F1088" s="37">
        <v>1834.7</v>
      </c>
      <c r="G1088" s="37"/>
      <c r="H1088" s="22">
        <f t="shared" si="273"/>
        <v>-1029.9999999999955</v>
      </c>
      <c r="I1088" s="22">
        <f t="shared" si="274"/>
        <v>0</v>
      </c>
      <c r="J1088" s="22">
        <f t="shared" si="275"/>
        <v>-1029.9999999999955</v>
      </c>
    </row>
    <row r="1089" spans="1:10">
      <c r="A1089" s="15">
        <v>44971</v>
      </c>
      <c r="B1089" s="37" t="s">
        <v>36</v>
      </c>
      <c r="C1089" s="37" t="s">
        <v>14</v>
      </c>
      <c r="D1089" s="37">
        <v>100</v>
      </c>
      <c r="E1089" s="37">
        <v>1865</v>
      </c>
      <c r="F1089" s="37">
        <v>1857</v>
      </c>
      <c r="G1089" s="37">
        <v>1847</v>
      </c>
      <c r="H1089" s="22">
        <f t="shared" si="273"/>
        <v>800</v>
      </c>
      <c r="I1089" s="22">
        <f t="shared" si="274"/>
        <v>1000</v>
      </c>
      <c r="J1089" s="22">
        <f t="shared" si="275"/>
        <v>1800</v>
      </c>
    </row>
    <row r="1090" spans="1:10">
      <c r="A1090" s="15">
        <v>44971</v>
      </c>
      <c r="B1090" s="37" t="s">
        <v>36</v>
      </c>
      <c r="C1090" s="37" t="s">
        <v>14</v>
      </c>
      <c r="D1090" s="37">
        <v>100</v>
      </c>
      <c r="E1090" s="37">
        <v>1861</v>
      </c>
      <c r="F1090" s="37">
        <v>1853</v>
      </c>
      <c r="G1090" s="37">
        <v>1844</v>
      </c>
      <c r="H1090" s="22">
        <f t="shared" si="273"/>
        <v>800</v>
      </c>
      <c r="I1090" s="22">
        <f t="shared" si="274"/>
        <v>900</v>
      </c>
      <c r="J1090" s="22">
        <f t="shared" si="275"/>
        <v>1700</v>
      </c>
    </row>
    <row r="1091" spans="1:10">
      <c r="A1091" s="15">
        <v>44970</v>
      </c>
      <c r="B1091" s="37" t="s">
        <v>36</v>
      </c>
      <c r="C1091" s="37" t="s">
        <v>17</v>
      </c>
      <c r="D1091" s="37">
        <v>100</v>
      </c>
      <c r="E1091" s="37">
        <v>1853</v>
      </c>
      <c r="F1091" s="37">
        <v>1863</v>
      </c>
      <c r="G1091" s="37"/>
      <c r="H1091" s="22">
        <f t="shared" si="273"/>
        <v>1000</v>
      </c>
      <c r="I1091" s="22">
        <f t="shared" si="274"/>
        <v>0</v>
      </c>
      <c r="J1091" s="22">
        <f t="shared" si="275"/>
        <v>1000</v>
      </c>
    </row>
    <row r="1092" spans="1:10">
      <c r="A1092" s="15">
        <v>44970</v>
      </c>
      <c r="B1092" s="37" t="s">
        <v>36</v>
      </c>
      <c r="C1092" s="37" t="s">
        <v>14</v>
      </c>
      <c r="D1092" s="37">
        <v>100</v>
      </c>
      <c r="E1092" s="37">
        <v>1864</v>
      </c>
      <c r="F1092" s="37">
        <v>1856</v>
      </c>
      <c r="G1092" s="37">
        <v>1850.7</v>
      </c>
      <c r="H1092" s="22">
        <f t="shared" si="273"/>
        <v>800</v>
      </c>
      <c r="I1092" s="22">
        <f t="shared" si="274"/>
        <v>529.99999999999545</v>
      </c>
      <c r="J1092" s="22">
        <f t="shared" si="275"/>
        <v>1329.9999999999955</v>
      </c>
    </row>
    <row r="1093" spans="1:10">
      <c r="A1093" s="15">
        <v>44967</v>
      </c>
      <c r="B1093" s="37" t="s">
        <v>36</v>
      </c>
      <c r="C1093" s="37" t="s">
        <v>14</v>
      </c>
      <c r="D1093" s="37">
        <v>100</v>
      </c>
      <c r="E1093" s="37">
        <v>1868</v>
      </c>
      <c r="F1093" s="37">
        <v>1857</v>
      </c>
      <c r="G1093" s="37"/>
      <c r="H1093" s="22">
        <f t="shared" si="273"/>
        <v>1100</v>
      </c>
      <c r="I1093" s="22">
        <f t="shared" si="274"/>
        <v>0</v>
      </c>
      <c r="J1093" s="22">
        <f t="shared" si="275"/>
        <v>1100</v>
      </c>
    </row>
    <row r="1094" spans="1:10">
      <c r="A1094" s="15">
        <v>44966</v>
      </c>
      <c r="B1094" s="37" t="s">
        <v>36</v>
      </c>
      <c r="C1094" s="37" t="s">
        <v>17</v>
      </c>
      <c r="D1094" s="37">
        <v>100</v>
      </c>
      <c r="E1094" s="37">
        <v>1880</v>
      </c>
      <c r="F1094" s="37">
        <v>1890</v>
      </c>
      <c r="G1094" s="37"/>
      <c r="H1094" s="22">
        <f t="shared" si="273"/>
        <v>1000</v>
      </c>
      <c r="I1094" s="22">
        <f t="shared" si="274"/>
        <v>0</v>
      </c>
      <c r="J1094" s="22">
        <f t="shared" si="275"/>
        <v>1000</v>
      </c>
    </row>
    <row r="1095" spans="1:10">
      <c r="A1095" s="15">
        <v>44965</v>
      </c>
      <c r="B1095" s="37" t="s">
        <v>36</v>
      </c>
      <c r="C1095" s="37" t="s">
        <v>17</v>
      </c>
      <c r="D1095" s="37">
        <v>100</v>
      </c>
      <c r="E1095" s="37">
        <v>1875</v>
      </c>
      <c r="F1095" s="37">
        <v>1882</v>
      </c>
      <c r="G1095" s="37">
        <v>1890</v>
      </c>
      <c r="H1095" s="22">
        <f t="shared" si="273"/>
        <v>700</v>
      </c>
      <c r="I1095" s="22">
        <f t="shared" si="274"/>
        <v>800</v>
      </c>
      <c r="J1095" s="22">
        <f t="shared" si="275"/>
        <v>1500</v>
      </c>
    </row>
    <row r="1096" spans="1:10">
      <c r="A1096" s="15">
        <v>44964</v>
      </c>
      <c r="B1096" s="37" t="s">
        <v>36</v>
      </c>
      <c r="C1096" s="37" t="s">
        <v>17</v>
      </c>
      <c r="D1096" s="37">
        <v>100</v>
      </c>
      <c r="E1096" s="37">
        <v>1875</v>
      </c>
      <c r="F1096" s="37">
        <v>1884.2</v>
      </c>
      <c r="G1096" s="37"/>
      <c r="H1096" s="22">
        <f t="shared" ref="H1096" si="276">(IF(C1096="SHORT",E1096-F1096,IF(C1096="LONG",F1096-E1096)))*D1096</f>
        <v>920.00000000000455</v>
      </c>
      <c r="I1096" s="22">
        <f t="shared" ref="I1096" si="277">(IF(C1096="SHORT",IF(G1096="",0,F1096-G1096),IF(C1096="LONG",IF(G1096="",0,G1096-F1096))))*D1096</f>
        <v>0</v>
      </c>
      <c r="J1096" s="22">
        <f t="shared" ref="J1096" si="278">H1096+I1096+L1096</f>
        <v>920.00000000000455</v>
      </c>
    </row>
    <row r="1097" spans="1:10">
      <c r="A1097" s="15">
        <v>44963</v>
      </c>
      <c r="B1097" s="37" t="s">
        <v>36</v>
      </c>
      <c r="C1097" s="37" t="s">
        <v>14</v>
      </c>
      <c r="D1097" s="37">
        <v>100</v>
      </c>
      <c r="E1097" s="37">
        <v>1872</v>
      </c>
      <c r="F1097" s="37">
        <v>1863</v>
      </c>
      <c r="G1097" s="37"/>
      <c r="H1097" s="22">
        <f t="shared" ref="H1097" si="279">(IF(C1097="SHORT",E1097-F1097,IF(C1097="LONG",F1097-E1097)))*D1097</f>
        <v>900</v>
      </c>
      <c r="I1097" s="22">
        <f t="shared" ref="I1097" si="280">(IF(C1097="SHORT",IF(G1097="",0,F1097-G1097),IF(C1097="LONG",IF(G1097="",0,G1097-F1097))))*D1097</f>
        <v>0</v>
      </c>
      <c r="J1097" s="22">
        <f t="shared" ref="J1097" si="281">H1097+I1097+L1097</f>
        <v>900</v>
      </c>
    </row>
    <row r="1098" spans="1:10">
      <c r="A1098" s="15">
        <v>44960</v>
      </c>
      <c r="B1098" s="37" t="s">
        <v>36</v>
      </c>
      <c r="C1098" s="37" t="s">
        <v>14</v>
      </c>
      <c r="D1098" s="37">
        <v>100</v>
      </c>
      <c r="E1098" s="37">
        <v>1911</v>
      </c>
      <c r="F1098" s="37">
        <v>1904</v>
      </c>
      <c r="G1098" s="37">
        <v>1894</v>
      </c>
      <c r="H1098" s="22">
        <f t="shared" ref="H1098:H1108" si="282">(IF(C1098="SHORT",E1098-F1098,IF(C1098="LONG",F1098-E1098)))*D1098</f>
        <v>700</v>
      </c>
      <c r="I1098" s="22">
        <f t="shared" ref="I1098:I1108" si="283">(IF(C1098="SHORT",IF(G1098="",0,F1098-G1098),IF(C1098="LONG",IF(G1098="",0,G1098-F1098))))*D1098</f>
        <v>1000</v>
      </c>
      <c r="J1098" s="22">
        <f t="shared" ref="J1098:J1108" si="284">H1098+I1098+L1098</f>
        <v>1700</v>
      </c>
    </row>
    <row r="1099" spans="1:10">
      <c r="A1099" s="15">
        <v>44959</v>
      </c>
      <c r="B1099" s="37" t="s">
        <v>36</v>
      </c>
      <c r="C1099" s="37" t="s">
        <v>14</v>
      </c>
      <c r="D1099" s="37">
        <v>100</v>
      </c>
      <c r="E1099" s="37">
        <v>1951</v>
      </c>
      <c r="F1099" s="37">
        <v>1945</v>
      </c>
      <c r="G1099" s="37">
        <v>1935</v>
      </c>
      <c r="H1099" s="22">
        <f t="shared" si="282"/>
        <v>600</v>
      </c>
      <c r="I1099" s="22">
        <f t="shared" si="283"/>
        <v>1000</v>
      </c>
      <c r="J1099" s="22">
        <f t="shared" si="284"/>
        <v>1600</v>
      </c>
    </row>
    <row r="1100" spans="1:10">
      <c r="A1100" s="15">
        <v>44959</v>
      </c>
      <c r="B1100" s="37" t="s">
        <v>36</v>
      </c>
      <c r="C1100" s="37" t="s">
        <v>14</v>
      </c>
      <c r="D1100" s="37">
        <v>100</v>
      </c>
      <c r="E1100" s="37">
        <v>1960</v>
      </c>
      <c r="F1100" s="37">
        <v>1950</v>
      </c>
      <c r="G1100" s="37">
        <v>1940</v>
      </c>
      <c r="H1100" s="22">
        <f t="shared" si="282"/>
        <v>1000</v>
      </c>
      <c r="I1100" s="22">
        <f t="shared" si="283"/>
        <v>1000</v>
      </c>
      <c r="J1100" s="22">
        <f t="shared" si="284"/>
        <v>2000</v>
      </c>
    </row>
    <row r="1101" spans="1:10">
      <c r="A1101" s="15">
        <v>44958</v>
      </c>
      <c r="B1101" s="37" t="s">
        <v>36</v>
      </c>
      <c r="C1101" s="37" t="s">
        <v>14</v>
      </c>
      <c r="D1101" s="37">
        <v>100</v>
      </c>
      <c r="E1101" s="37">
        <v>1928.5</v>
      </c>
      <c r="F1101" s="37">
        <v>1921</v>
      </c>
      <c r="G1101" s="37"/>
      <c r="H1101" s="22">
        <f t="shared" si="282"/>
        <v>750</v>
      </c>
      <c r="I1101" s="22">
        <f t="shared" si="283"/>
        <v>0</v>
      </c>
      <c r="J1101" s="22">
        <f t="shared" si="284"/>
        <v>750</v>
      </c>
    </row>
    <row r="1102" spans="1:10">
      <c r="A1102" s="15"/>
      <c r="B1102" s="37"/>
      <c r="C1102" s="37"/>
      <c r="D1102" s="37"/>
      <c r="E1102" s="37"/>
      <c r="F1102" s="37"/>
      <c r="G1102" s="37"/>
      <c r="H1102" s="22"/>
      <c r="I1102" s="22"/>
      <c r="J1102" s="22"/>
    </row>
    <row r="1103" spans="1:10">
      <c r="A1103" s="15">
        <v>44957</v>
      </c>
      <c r="B1103" s="37" t="s">
        <v>44</v>
      </c>
      <c r="C1103" s="37" t="s">
        <v>17</v>
      </c>
      <c r="D1103" s="37">
        <v>1000</v>
      </c>
      <c r="E1103" s="37">
        <v>77.2</v>
      </c>
      <c r="F1103" s="37">
        <v>78</v>
      </c>
      <c r="G1103" s="37">
        <v>79</v>
      </c>
      <c r="H1103" s="22">
        <f t="shared" si="282"/>
        <v>799.99999999999716</v>
      </c>
      <c r="I1103" s="22">
        <f t="shared" si="283"/>
        <v>1000</v>
      </c>
      <c r="J1103" s="22">
        <f t="shared" si="284"/>
        <v>1799.9999999999973</v>
      </c>
    </row>
    <row r="1104" spans="1:10">
      <c r="A1104" s="15">
        <v>44957</v>
      </c>
      <c r="B1104" s="37" t="s">
        <v>36</v>
      </c>
      <c r="C1104" s="37" t="s">
        <v>17</v>
      </c>
      <c r="D1104" s="37">
        <v>100</v>
      </c>
      <c r="E1104" s="37">
        <v>1904</v>
      </c>
      <c r="F1104" s="37">
        <v>1911</v>
      </c>
      <c r="G1104" s="37">
        <v>1921</v>
      </c>
      <c r="H1104" s="22">
        <f t="shared" si="282"/>
        <v>700</v>
      </c>
      <c r="I1104" s="22">
        <f t="shared" si="283"/>
        <v>1000</v>
      </c>
      <c r="J1104" s="22">
        <f t="shared" si="284"/>
        <v>1700</v>
      </c>
    </row>
    <row r="1105" spans="1:10">
      <c r="A1105" s="15">
        <v>44957</v>
      </c>
      <c r="B1105" s="37" t="s">
        <v>36</v>
      </c>
      <c r="C1105" s="37" t="s">
        <v>17</v>
      </c>
      <c r="D1105" s="37">
        <v>100</v>
      </c>
      <c r="E1105" s="37">
        <v>1919</v>
      </c>
      <c r="F1105" s="37">
        <v>1908.7</v>
      </c>
      <c r="G1105" s="37"/>
      <c r="H1105" s="22">
        <f t="shared" si="282"/>
        <v>-1029.9999999999955</v>
      </c>
      <c r="I1105" s="22">
        <f t="shared" si="283"/>
        <v>0</v>
      </c>
      <c r="J1105" s="22">
        <f t="shared" si="284"/>
        <v>-1029.9999999999955</v>
      </c>
    </row>
    <row r="1106" spans="1:10">
      <c r="A1106" s="15">
        <v>44956</v>
      </c>
      <c r="B1106" s="37" t="s">
        <v>36</v>
      </c>
      <c r="C1106" s="37" t="s">
        <v>17</v>
      </c>
      <c r="D1106" s="37">
        <v>100</v>
      </c>
      <c r="E1106" s="37">
        <v>1923</v>
      </c>
      <c r="F1106" s="37">
        <v>1930.5</v>
      </c>
      <c r="G1106" s="37"/>
      <c r="H1106" s="22">
        <f t="shared" si="282"/>
        <v>750</v>
      </c>
      <c r="I1106" s="22">
        <f t="shared" si="283"/>
        <v>0</v>
      </c>
      <c r="J1106" s="22">
        <f t="shared" si="284"/>
        <v>750</v>
      </c>
    </row>
    <row r="1107" spans="1:10">
      <c r="A1107" s="15">
        <v>44956</v>
      </c>
      <c r="B1107" s="37" t="s">
        <v>36</v>
      </c>
      <c r="C1107" s="37" t="s">
        <v>17</v>
      </c>
      <c r="D1107" s="37">
        <v>100</v>
      </c>
      <c r="E1107" s="37">
        <v>1922</v>
      </c>
      <c r="F1107" s="37">
        <v>1930.2</v>
      </c>
      <c r="G1107" s="37"/>
      <c r="H1107" s="22">
        <f t="shared" si="282"/>
        <v>820.00000000000455</v>
      </c>
      <c r="I1107" s="22">
        <f t="shared" si="283"/>
        <v>0</v>
      </c>
      <c r="J1107" s="22">
        <f t="shared" si="284"/>
        <v>820.00000000000455</v>
      </c>
    </row>
    <row r="1108" spans="1:10">
      <c r="A1108" s="15">
        <v>44953</v>
      </c>
      <c r="B1108" s="37" t="s">
        <v>36</v>
      </c>
      <c r="C1108" s="37" t="s">
        <v>17</v>
      </c>
      <c r="D1108" s="37">
        <v>100</v>
      </c>
      <c r="E1108" s="37">
        <v>1927</v>
      </c>
      <c r="F1108" s="37">
        <v>1934.6</v>
      </c>
      <c r="G1108" s="37"/>
      <c r="H1108" s="22">
        <f t="shared" si="282"/>
        <v>759.99999999999091</v>
      </c>
      <c r="I1108" s="22">
        <f t="shared" si="283"/>
        <v>0</v>
      </c>
      <c r="J1108" s="22">
        <f t="shared" si="284"/>
        <v>759.99999999999091</v>
      </c>
    </row>
    <row r="1109" spans="1:10">
      <c r="A1109" s="15">
        <v>44953</v>
      </c>
      <c r="B1109" s="37" t="s">
        <v>36</v>
      </c>
      <c r="C1109" s="37" t="s">
        <v>17</v>
      </c>
      <c r="D1109" s="37">
        <v>100</v>
      </c>
      <c r="E1109" s="37">
        <v>1925</v>
      </c>
      <c r="F1109" s="37">
        <v>1935</v>
      </c>
      <c r="G1109" s="37"/>
      <c r="H1109" s="22">
        <f t="shared" ref="H1109:H1111" si="285">(IF(C1109="SHORT",E1109-F1109,IF(C1109="LONG",F1109-E1109)))*D1109</f>
        <v>1000</v>
      </c>
      <c r="I1109" s="22">
        <f t="shared" ref="I1109:I1111" si="286">(IF(C1109="SHORT",IF(G1109="",0,F1109-G1109),IF(C1109="LONG",IF(G1109="",0,G1109-F1109))))*D1109</f>
        <v>0</v>
      </c>
      <c r="J1109" s="22">
        <f t="shared" ref="J1109:J1111" si="287">H1109+I1109+L1109</f>
        <v>1000</v>
      </c>
    </row>
    <row r="1110" spans="1:10">
      <c r="A1110" s="15">
        <v>44952</v>
      </c>
      <c r="B1110" s="37" t="s">
        <v>36</v>
      </c>
      <c r="C1110" s="37" t="s">
        <v>14</v>
      </c>
      <c r="D1110" s="37">
        <v>100</v>
      </c>
      <c r="E1110" s="37">
        <v>1935</v>
      </c>
      <c r="F1110" s="37">
        <v>1928</v>
      </c>
      <c r="G1110" s="37">
        <v>1919</v>
      </c>
      <c r="H1110" s="22">
        <f t="shared" si="285"/>
        <v>700</v>
      </c>
      <c r="I1110" s="22">
        <f t="shared" si="286"/>
        <v>900</v>
      </c>
      <c r="J1110" s="22">
        <f t="shared" si="287"/>
        <v>1600</v>
      </c>
    </row>
    <row r="1111" spans="1:10">
      <c r="A1111" s="15">
        <v>44952</v>
      </c>
      <c r="B1111" s="37" t="s">
        <v>36</v>
      </c>
      <c r="C1111" s="37" t="s">
        <v>14</v>
      </c>
      <c r="D1111" s="37">
        <v>100</v>
      </c>
      <c r="E1111" s="37">
        <v>1948.5</v>
      </c>
      <c r="F1111" s="37">
        <v>1940</v>
      </c>
      <c r="G1111" s="37">
        <v>1930</v>
      </c>
      <c r="H1111" s="22">
        <f t="shared" si="285"/>
        <v>850</v>
      </c>
      <c r="I1111" s="22">
        <f t="shared" si="286"/>
        <v>1000</v>
      </c>
      <c r="J1111" s="22">
        <f t="shared" si="287"/>
        <v>1850</v>
      </c>
    </row>
    <row r="1112" spans="1:10">
      <c r="A1112" s="15">
        <v>44951</v>
      </c>
      <c r="B1112" s="37" t="s">
        <v>36</v>
      </c>
      <c r="C1112" s="37" t="s">
        <v>14</v>
      </c>
      <c r="D1112" s="37">
        <v>100</v>
      </c>
      <c r="E1112" s="37">
        <v>1948.5</v>
      </c>
      <c r="F1112" s="37">
        <v>1938.5</v>
      </c>
      <c r="G1112" s="37"/>
      <c r="H1112" s="22">
        <f t="shared" ref="H1112:H1115" si="288">(IF(C1112="SHORT",E1112-F1112,IF(C1112="LONG",F1112-E1112)))*D1112</f>
        <v>1000</v>
      </c>
      <c r="I1112" s="22">
        <f t="shared" ref="I1112:I1115" si="289">(IF(C1112="SHORT",IF(G1112="",0,F1112-G1112),IF(C1112="LONG",IF(G1112="",0,G1112-F1112))))*D1112</f>
        <v>0</v>
      </c>
      <c r="J1112" s="22">
        <f t="shared" ref="J1112:J1115" si="290">H1112+I1112+L1112</f>
        <v>1000</v>
      </c>
    </row>
    <row r="1113" spans="1:10">
      <c r="A1113" s="15">
        <v>44951</v>
      </c>
      <c r="B1113" s="37" t="s">
        <v>36</v>
      </c>
      <c r="C1113" s="37" t="s">
        <v>17</v>
      </c>
      <c r="D1113" s="37">
        <v>100</v>
      </c>
      <c r="E1113" s="37">
        <v>1928</v>
      </c>
      <c r="F1113" s="37">
        <v>1934</v>
      </c>
      <c r="G1113" s="37">
        <v>1944</v>
      </c>
      <c r="H1113" s="22">
        <f t="shared" si="288"/>
        <v>600</v>
      </c>
      <c r="I1113" s="22">
        <f t="shared" si="289"/>
        <v>1000</v>
      </c>
      <c r="J1113" s="22">
        <f t="shared" si="290"/>
        <v>1600</v>
      </c>
    </row>
    <row r="1114" spans="1:10">
      <c r="A1114" s="15">
        <v>44951</v>
      </c>
      <c r="B1114" s="37" t="s">
        <v>36</v>
      </c>
      <c r="C1114" s="37" t="s">
        <v>14</v>
      </c>
      <c r="D1114" s="37">
        <v>100</v>
      </c>
      <c r="E1114" s="37">
        <v>1926</v>
      </c>
      <c r="F1114" s="37">
        <v>1920.2</v>
      </c>
      <c r="G1114" s="37"/>
      <c r="H1114" s="22">
        <f t="shared" si="288"/>
        <v>579.99999999999545</v>
      </c>
      <c r="I1114" s="22">
        <f t="shared" si="289"/>
        <v>0</v>
      </c>
      <c r="J1114" s="22">
        <f t="shared" si="290"/>
        <v>579.99999999999545</v>
      </c>
    </row>
    <row r="1115" spans="1:10">
      <c r="A1115" s="15">
        <v>44950</v>
      </c>
      <c r="B1115" s="37" t="s">
        <v>36</v>
      </c>
      <c r="C1115" s="37" t="s">
        <v>14</v>
      </c>
      <c r="D1115" s="37">
        <v>100</v>
      </c>
      <c r="E1115" s="37">
        <v>1934</v>
      </c>
      <c r="F1115" s="37">
        <v>1942.2</v>
      </c>
      <c r="G1115" s="37"/>
      <c r="H1115" s="22">
        <f t="shared" si="288"/>
        <v>-820.00000000000455</v>
      </c>
      <c r="I1115" s="22">
        <f t="shared" si="289"/>
        <v>0</v>
      </c>
      <c r="J1115" s="22">
        <f t="shared" si="290"/>
        <v>-820.00000000000455</v>
      </c>
    </row>
    <row r="1116" spans="1:10">
      <c r="A1116" s="15">
        <v>44949</v>
      </c>
      <c r="B1116" s="37" t="s">
        <v>36</v>
      </c>
      <c r="C1116" s="37" t="s">
        <v>14</v>
      </c>
      <c r="D1116" s="37">
        <v>100</v>
      </c>
      <c r="E1116" s="37">
        <v>1928</v>
      </c>
      <c r="F1116" s="37">
        <v>1922</v>
      </c>
      <c r="G1116" s="37">
        <v>1912</v>
      </c>
      <c r="H1116" s="22">
        <f t="shared" ref="H1116" si="291">(IF(C1116="SHORT",E1116-F1116,IF(C1116="LONG",F1116-E1116)))*D1116</f>
        <v>600</v>
      </c>
      <c r="I1116" s="22">
        <f t="shared" ref="I1116" si="292">(IF(C1116="SHORT",IF(G1116="",0,F1116-G1116),IF(C1116="LONG",IF(G1116="",0,G1116-F1116))))*D1116</f>
        <v>1000</v>
      </c>
      <c r="J1116" s="22">
        <f t="shared" ref="J1116" si="293">H1116+I1116+L1116</f>
        <v>1600</v>
      </c>
    </row>
    <row r="1117" spans="1:10">
      <c r="A1117" s="15">
        <v>44946</v>
      </c>
      <c r="B1117" s="37" t="s">
        <v>36</v>
      </c>
      <c r="C1117" s="37" t="s">
        <v>14</v>
      </c>
      <c r="D1117" s="37">
        <v>100</v>
      </c>
      <c r="E1117" s="37">
        <v>1934</v>
      </c>
      <c r="F1117" s="37">
        <v>1928</v>
      </c>
      <c r="G1117" s="37">
        <v>1920.7</v>
      </c>
      <c r="H1117" s="22">
        <f t="shared" ref="H1117:H1121" si="294">(IF(C1117="SHORT",E1117-F1117,IF(C1117="LONG",F1117-E1117)))*D1117</f>
        <v>600</v>
      </c>
      <c r="I1117" s="22">
        <f t="shared" ref="I1117:I1121" si="295">(IF(C1117="SHORT",IF(G1117="",0,F1117-G1117),IF(C1117="LONG",IF(G1117="",0,G1117-F1117))))*D1117</f>
        <v>729.99999999999545</v>
      </c>
      <c r="J1117" s="22">
        <f t="shared" ref="J1117:J1121" si="296">H1117+I1117+L1117</f>
        <v>1329.9999999999955</v>
      </c>
    </row>
    <row r="1118" spans="1:10">
      <c r="A1118" s="15">
        <v>44945</v>
      </c>
      <c r="B1118" s="37" t="s">
        <v>36</v>
      </c>
      <c r="C1118" s="37" t="s">
        <v>14</v>
      </c>
      <c r="D1118" s="37">
        <v>100</v>
      </c>
      <c r="E1118" s="37">
        <v>1913</v>
      </c>
      <c r="F1118" s="37">
        <v>1906.8</v>
      </c>
      <c r="G1118" s="37"/>
      <c r="H1118" s="22">
        <f t="shared" si="294"/>
        <v>620.00000000000455</v>
      </c>
      <c r="I1118" s="22">
        <f t="shared" si="295"/>
        <v>0</v>
      </c>
      <c r="J1118" s="22">
        <f t="shared" si="296"/>
        <v>620.00000000000455</v>
      </c>
    </row>
    <row r="1119" spans="1:10">
      <c r="A1119" s="15">
        <v>44944</v>
      </c>
      <c r="B1119" s="37" t="s">
        <v>36</v>
      </c>
      <c r="C1119" s="37" t="s">
        <v>14</v>
      </c>
      <c r="D1119" s="37">
        <v>100</v>
      </c>
      <c r="E1119" s="37">
        <v>1913</v>
      </c>
      <c r="F1119" s="37">
        <v>1917.5</v>
      </c>
      <c r="G1119" s="37"/>
      <c r="H1119" s="22">
        <f t="shared" si="294"/>
        <v>-450</v>
      </c>
      <c r="I1119" s="22">
        <f t="shared" si="295"/>
        <v>0</v>
      </c>
      <c r="J1119" s="22">
        <f t="shared" si="296"/>
        <v>-450</v>
      </c>
    </row>
    <row r="1120" spans="1:10">
      <c r="A1120" s="15">
        <v>44943</v>
      </c>
      <c r="B1120" s="37" t="s">
        <v>36</v>
      </c>
      <c r="C1120" s="37" t="s">
        <v>14</v>
      </c>
      <c r="D1120" s="37">
        <v>100</v>
      </c>
      <c r="E1120" s="37">
        <v>1911.5</v>
      </c>
      <c r="F1120" s="37">
        <v>1904</v>
      </c>
      <c r="G1120" s="37"/>
      <c r="H1120" s="22">
        <f t="shared" si="294"/>
        <v>750</v>
      </c>
      <c r="I1120" s="22">
        <f t="shared" si="295"/>
        <v>0</v>
      </c>
      <c r="J1120" s="22">
        <f t="shared" si="296"/>
        <v>750</v>
      </c>
    </row>
    <row r="1121" spans="1:10">
      <c r="A1121" s="15">
        <v>44942</v>
      </c>
      <c r="B1121" s="37" t="s">
        <v>36</v>
      </c>
      <c r="C1121" s="37" t="s">
        <v>14</v>
      </c>
      <c r="D1121" s="37">
        <v>100</v>
      </c>
      <c r="E1121" s="37">
        <v>1921</v>
      </c>
      <c r="F1121" s="37">
        <v>1911.3</v>
      </c>
      <c r="G1121" s="37"/>
      <c r="H1121" s="22">
        <f t="shared" si="294"/>
        <v>970.00000000000455</v>
      </c>
      <c r="I1121" s="22">
        <f t="shared" si="295"/>
        <v>0</v>
      </c>
      <c r="J1121" s="22">
        <f t="shared" si="296"/>
        <v>970.00000000000455</v>
      </c>
    </row>
    <row r="1122" spans="1:10">
      <c r="A1122" s="15">
        <v>44939</v>
      </c>
      <c r="B1122" s="37" t="s">
        <v>36</v>
      </c>
      <c r="C1122" s="37" t="s">
        <v>14</v>
      </c>
      <c r="D1122" s="37">
        <v>100</v>
      </c>
      <c r="E1122" s="37">
        <v>1896.5</v>
      </c>
      <c r="F1122" s="37">
        <v>1906.7</v>
      </c>
      <c r="G1122" s="37"/>
      <c r="H1122" s="22">
        <f t="shared" ref="H1122:H1125" si="297">(IF(C1122="SHORT",E1122-F1122,IF(C1122="LONG",F1122-E1122)))*D1122</f>
        <v>-1020.0000000000045</v>
      </c>
      <c r="I1122" s="22">
        <f t="shared" ref="I1122:I1125" si="298">(IF(C1122="SHORT",IF(G1122="",0,F1122-G1122),IF(C1122="LONG",IF(G1122="",0,G1122-F1122))))*D1122</f>
        <v>0</v>
      </c>
      <c r="J1122" s="22">
        <f t="shared" ref="J1122:J1125" si="299">H1122+I1122+L1122</f>
        <v>-1020.0000000000045</v>
      </c>
    </row>
    <row r="1123" spans="1:10">
      <c r="A1123" s="15">
        <v>44938</v>
      </c>
      <c r="B1123" s="37" t="s">
        <v>36</v>
      </c>
      <c r="C1123" s="37" t="s">
        <v>14</v>
      </c>
      <c r="D1123" s="37">
        <v>100</v>
      </c>
      <c r="E1123" s="37">
        <v>1884.5</v>
      </c>
      <c r="F1123" s="37">
        <v>1888</v>
      </c>
      <c r="G1123" s="37"/>
      <c r="H1123" s="22">
        <f t="shared" si="297"/>
        <v>-350</v>
      </c>
      <c r="I1123" s="22">
        <f t="shared" si="298"/>
        <v>0</v>
      </c>
      <c r="J1123" s="22">
        <f t="shared" si="299"/>
        <v>-350</v>
      </c>
    </row>
    <row r="1124" spans="1:10">
      <c r="A1124" s="15">
        <v>44937</v>
      </c>
      <c r="B1124" s="37" t="s">
        <v>36</v>
      </c>
      <c r="C1124" s="37" t="s">
        <v>17</v>
      </c>
      <c r="D1124" s="37">
        <v>100</v>
      </c>
      <c r="E1124" s="37">
        <v>1877</v>
      </c>
      <c r="F1124" s="37">
        <v>1887</v>
      </c>
      <c r="G1124" s="37"/>
      <c r="H1124" s="22">
        <f t="shared" si="297"/>
        <v>1000</v>
      </c>
      <c r="I1124" s="22">
        <f t="shared" si="298"/>
        <v>0</v>
      </c>
      <c r="J1124" s="22">
        <f t="shared" si="299"/>
        <v>1000</v>
      </c>
    </row>
    <row r="1125" spans="1:10">
      <c r="A1125" s="15">
        <v>44936</v>
      </c>
      <c r="B1125" s="37" t="s">
        <v>36</v>
      </c>
      <c r="C1125" s="37" t="s">
        <v>17</v>
      </c>
      <c r="D1125" s="37">
        <v>100</v>
      </c>
      <c r="E1125" s="37">
        <v>1871</v>
      </c>
      <c r="F1125" s="37">
        <v>1881</v>
      </c>
      <c r="G1125" s="37"/>
      <c r="H1125" s="22">
        <f t="shared" si="297"/>
        <v>1000</v>
      </c>
      <c r="I1125" s="22">
        <f t="shared" si="298"/>
        <v>0</v>
      </c>
      <c r="J1125" s="22">
        <f t="shared" si="299"/>
        <v>1000</v>
      </c>
    </row>
    <row r="1126" spans="1:10">
      <c r="A1126" s="15">
        <v>44935</v>
      </c>
      <c r="B1126" s="37" t="s">
        <v>36</v>
      </c>
      <c r="C1126" s="37" t="s">
        <v>14</v>
      </c>
      <c r="D1126" s="37">
        <v>100</v>
      </c>
      <c r="E1126" s="37">
        <v>1878.5</v>
      </c>
      <c r="F1126" s="37">
        <v>1869</v>
      </c>
      <c r="G1126" s="37"/>
      <c r="H1126" s="22">
        <f t="shared" ref="H1126:H1131" si="300">(IF(C1126="SHORT",E1126-F1126,IF(C1126="LONG",F1126-E1126)))*D1126</f>
        <v>950</v>
      </c>
      <c r="I1126" s="22">
        <f t="shared" ref="I1126:I1131" si="301">(IF(C1126="SHORT",IF(G1126="",0,F1126-G1126),IF(C1126="LONG",IF(G1126="",0,G1126-F1126))))*D1126</f>
        <v>0</v>
      </c>
      <c r="J1126" s="22">
        <f t="shared" ref="J1126:J1131" si="302">H1126+I1126+L1126</f>
        <v>950</v>
      </c>
    </row>
    <row r="1127" spans="1:10">
      <c r="A1127" s="15">
        <v>44932</v>
      </c>
      <c r="B1127" s="37" t="s">
        <v>36</v>
      </c>
      <c r="C1127" s="37" t="s">
        <v>17</v>
      </c>
      <c r="D1127" s="37">
        <v>100</v>
      </c>
      <c r="E1127" s="37">
        <v>1841</v>
      </c>
      <c r="F1127" s="37">
        <v>1851</v>
      </c>
      <c r="G1127" s="37"/>
      <c r="H1127" s="22">
        <f t="shared" si="300"/>
        <v>1000</v>
      </c>
      <c r="I1127" s="22">
        <f t="shared" si="301"/>
        <v>0</v>
      </c>
      <c r="J1127" s="22">
        <f t="shared" si="302"/>
        <v>1000</v>
      </c>
    </row>
    <row r="1128" spans="1:10">
      <c r="A1128" s="15">
        <v>44931</v>
      </c>
      <c r="B1128" s="37" t="s">
        <v>36</v>
      </c>
      <c r="C1128" s="37" t="s">
        <v>17</v>
      </c>
      <c r="D1128" s="37">
        <v>100</v>
      </c>
      <c r="E1128" s="37">
        <v>1851.5</v>
      </c>
      <c r="F1128" s="37">
        <v>1841.5</v>
      </c>
      <c r="G1128" s="37"/>
      <c r="H1128" s="22">
        <f t="shared" si="300"/>
        <v>-1000</v>
      </c>
      <c r="I1128" s="22">
        <f t="shared" si="301"/>
        <v>0</v>
      </c>
      <c r="J1128" s="22">
        <f t="shared" si="302"/>
        <v>-1000</v>
      </c>
    </row>
    <row r="1129" spans="1:10">
      <c r="A1129" s="15">
        <v>44930</v>
      </c>
      <c r="B1129" s="37" t="s">
        <v>36</v>
      </c>
      <c r="C1129" s="37" t="s">
        <v>14</v>
      </c>
      <c r="D1129" s="37">
        <v>100</v>
      </c>
      <c r="E1129" s="37">
        <v>1848</v>
      </c>
      <c r="F1129" s="37">
        <v>1858.3</v>
      </c>
      <c r="G1129" s="37"/>
      <c r="H1129" s="22">
        <f t="shared" si="300"/>
        <v>-1029.9999999999955</v>
      </c>
      <c r="I1129" s="22">
        <f t="shared" si="301"/>
        <v>0</v>
      </c>
      <c r="J1129" s="22">
        <f t="shared" si="302"/>
        <v>-1029.9999999999955</v>
      </c>
    </row>
    <row r="1130" spans="1:10">
      <c r="B1130" s="37"/>
      <c r="C1130" s="37"/>
      <c r="D1130" s="37"/>
      <c r="E1130" s="37"/>
      <c r="F1130" s="37"/>
      <c r="G1130" s="37"/>
      <c r="H1130" s="22"/>
      <c r="I1130" s="22"/>
      <c r="J1130" s="22"/>
    </row>
    <row r="1131" spans="1:10">
      <c r="A1131" s="15">
        <v>44925</v>
      </c>
      <c r="B1131" s="37" t="s">
        <v>36</v>
      </c>
      <c r="C1131" s="37" t="s">
        <v>14</v>
      </c>
      <c r="D1131" s="37">
        <v>100</v>
      </c>
      <c r="E1131" s="37">
        <v>1821</v>
      </c>
      <c r="F1131" s="37">
        <v>1815</v>
      </c>
      <c r="G1131" s="37"/>
      <c r="H1131" s="22">
        <f t="shared" si="300"/>
        <v>600</v>
      </c>
      <c r="I1131" s="22">
        <f t="shared" si="301"/>
        <v>0</v>
      </c>
      <c r="J1131" s="22">
        <f t="shared" si="302"/>
        <v>600</v>
      </c>
    </row>
    <row r="1132" spans="1:10">
      <c r="A1132" s="15">
        <v>44924</v>
      </c>
      <c r="B1132" s="37" t="s">
        <v>36</v>
      </c>
      <c r="C1132" s="37" t="s">
        <v>14</v>
      </c>
      <c r="D1132" s="37">
        <v>100</v>
      </c>
      <c r="E1132" s="37">
        <v>1810</v>
      </c>
      <c r="F1132" s="37">
        <v>1807</v>
      </c>
      <c r="G1132" s="37"/>
      <c r="H1132" s="22">
        <f t="shared" ref="H1132" si="303">(IF(C1132="SHORT",E1132-F1132,IF(C1132="LONG",F1132-E1132)))*D1132</f>
        <v>300</v>
      </c>
      <c r="I1132" s="22">
        <f t="shared" ref="I1132" si="304">(IF(C1132="SHORT",IF(G1132="",0,F1132-G1132),IF(C1132="LONG",IF(G1132="",0,G1132-F1132))))*D1132</f>
        <v>0</v>
      </c>
      <c r="J1132" s="22">
        <f t="shared" ref="J1132" si="305">H1132+I1132+L1132</f>
        <v>300</v>
      </c>
    </row>
    <row r="1133" spans="1:10">
      <c r="A1133" s="15">
        <v>44923</v>
      </c>
      <c r="B1133" s="37" t="s">
        <v>36</v>
      </c>
      <c r="C1133" s="37" t="s">
        <v>14</v>
      </c>
      <c r="D1133" s="37">
        <v>100</v>
      </c>
      <c r="E1133" s="37">
        <v>1810</v>
      </c>
      <c r="F1133" s="37">
        <v>1800</v>
      </c>
      <c r="G1133" s="37"/>
      <c r="H1133" s="22">
        <f t="shared" ref="H1133:H1134" si="306">(IF(C1133="SHORT",E1133-F1133,IF(C1133="LONG",F1133-E1133)))*D1133</f>
        <v>1000</v>
      </c>
      <c r="I1133" s="22">
        <f t="shared" ref="I1133:I1134" si="307">(IF(C1133="SHORT",IF(G1133="",0,F1133-G1133),IF(C1133="LONG",IF(G1133="",0,G1133-F1133))))*D1133</f>
        <v>0</v>
      </c>
      <c r="J1133" s="22">
        <f t="shared" ref="J1133:J1134" si="308">H1133+I1133+L1133</f>
        <v>1000</v>
      </c>
    </row>
    <row r="1134" spans="1:10">
      <c r="A1134" s="15">
        <v>44918</v>
      </c>
      <c r="B1134" s="37" t="s">
        <v>36</v>
      </c>
      <c r="C1134" s="37" t="s">
        <v>17</v>
      </c>
      <c r="D1134" s="37">
        <v>100</v>
      </c>
      <c r="E1134" s="37">
        <v>1795</v>
      </c>
      <c r="F1134" s="37">
        <v>1804.5</v>
      </c>
      <c r="G1134" s="37"/>
      <c r="H1134" s="22">
        <f t="shared" si="306"/>
        <v>950</v>
      </c>
      <c r="I1134" s="22">
        <f t="shared" si="307"/>
        <v>0</v>
      </c>
      <c r="J1134" s="22">
        <f t="shared" si="308"/>
        <v>950</v>
      </c>
    </row>
    <row r="1135" spans="1:10">
      <c r="A1135" s="15">
        <v>44917</v>
      </c>
      <c r="B1135" s="37" t="s">
        <v>36</v>
      </c>
      <c r="C1135" s="37" t="s">
        <v>14</v>
      </c>
      <c r="D1135" s="37">
        <v>100</v>
      </c>
      <c r="E1135" s="37">
        <v>1820</v>
      </c>
      <c r="F1135" s="37">
        <v>1810</v>
      </c>
      <c r="G1135" s="37"/>
      <c r="H1135" s="22">
        <f t="shared" ref="H1135:H1136" si="309">(IF(C1135="SHORT",E1135-F1135,IF(C1135="LONG",F1135-E1135)))*D1135</f>
        <v>1000</v>
      </c>
      <c r="I1135" s="22">
        <f t="shared" ref="I1135:I1136" si="310">(IF(C1135="SHORT",IF(G1135="",0,F1135-G1135),IF(C1135="LONG",IF(G1135="",0,G1135-F1135))))*D1135</f>
        <v>0</v>
      </c>
      <c r="J1135" s="22">
        <f t="shared" ref="J1135:J1136" si="311">H1135+I1135+L1135</f>
        <v>1000</v>
      </c>
    </row>
    <row r="1136" spans="1:10">
      <c r="A1136" s="15">
        <v>44916</v>
      </c>
      <c r="B1136" s="37" t="s">
        <v>36</v>
      </c>
      <c r="C1136" s="37" t="s">
        <v>14</v>
      </c>
      <c r="D1136" s="37">
        <v>100</v>
      </c>
      <c r="E1136" s="37">
        <v>1815.5</v>
      </c>
      <c r="F1136" s="37">
        <v>1807.2</v>
      </c>
      <c r="G1136" s="37"/>
      <c r="H1136" s="22">
        <f t="shared" si="309"/>
        <v>829.99999999999545</v>
      </c>
      <c r="I1136" s="22">
        <f t="shared" si="310"/>
        <v>0</v>
      </c>
      <c r="J1136" s="22">
        <f t="shared" si="311"/>
        <v>829.99999999999545</v>
      </c>
    </row>
    <row r="1137" spans="1:10">
      <c r="A1137" s="15">
        <v>44910</v>
      </c>
      <c r="B1137" s="37" t="s">
        <v>43</v>
      </c>
      <c r="C1137" s="37" t="s">
        <v>14</v>
      </c>
      <c r="D1137" s="37">
        <v>1000</v>
      </c>
      <c r="E1137" s="37">
        <v>76.599999999999994</v>
      </c>
      <c r="F1137" s="37">
        <v>76.08</v>
      </c>
      <c r="G1137" s="37"/>
      <c r="H1137" s="22">
        <f t="shared" ref="H1137:H1139" si="312">(IF(C1137="SHORT",E1137-F1137,IF(C1137="LONG",F1137-E1137)))*D1137</f>
        <v>519.99999999999602</v>
      </c>
      <c r="I1137" s="22">
        <f t="shared" ref="I1137:I1139" si="313">(IF(C1137="SHORT",IF(G1137="",0,F1137-G1137),IF(C1137="LONG",IF(G1137="",0,G1137-F1137))))*D1137</f>
        <v>0</v>
      </c>
      <c r="J1137" s="22">
        <f t="shared" ref="J1137:J1139" si="314">H1137+I1137+L1137</f>
        <v>519.99999999999602</v>
      </c>
    </row>
    <row r="1138" spans="1:10">
      <c r="A1138" s="15">
        <v>44909</v>
      </c>
      <c r="B1138" s="37" t="s">
        <v>43</v>
      </c>
      <c r="C1138" s="37" t="s">
        <v>17</v>
      </c>
      <c r="D1138" s="37">
        <v>1000</v>
      </c>
      <c r="E1138" s="37">
        <v>75.2</v>
      </c>
      <c r="F1138" s="37">
        <v>76.25</v>
      </c>
      <c r="G1138" s="37"/>
      <c r="H1138" s="22">
        <f t="shared" si="312"/>
        <v>1049.9999999999973</v>
      </c>
      <c r="I1138" s="22">
        <f t="shared" si="313"/>
        <v>0</v>
      </c>
      <c r="J1138" s="22">
        <f t="shared" si="314"/>
        <v>1049.9999999999973</v>
      </c>
    </row>
    <row r="1139" spans="1:10">
      <c r="A1139" s="15">
        <v>44908</v>
      </c>
      <c r="B1139" s="37" t="s">
        <v>36</v>
      </c>
      <c r="C1139" s="37" t="s">
        <v>14</v>
      </c>
      <c r="D1139" s="37">
        <v>100</v>
      </c>
      <c r="E1139" s="37">
        <v>1788</v>
      </c>
      <c r="F1139" s="37">
        <v>1798.3</v>
      </c>
      <c r="G1139" s="37"/>
      <c r="H1139" s="22">
        <f t="shared" si="312"/>
        <v>-1029.9999999999955</v>
      </c>
      <c r="I1139" s="22">
        <f t="shared" si="313"/>
        <v>0</v>
      </c>
      <c r="J1139" s="22">
        <f t="shared" si="314"/>
        <v>-1029.9999999999955</v>
      </c>
    </row>
    <row r="1140" spans="1:10">
      <c r="A1140" s="15">
        <v>44907</v>
      </c>
      <c r="B1140" s="37" t="s">
        <v>36</v>
      </c>
      <c r="C1140" s="37" t="s">
        <v>14</v>
      </c>
      <c r="D1140" s="37">
        <v>100</v>
      </c>
      <c r="E1140" s="37">
        <v>1791</v>
      </c>
      <c r="F1140" s="37">
        <v>1781</v>
      </c>
      <c r="G1140" s="37"/>
      <c r="H1140" s="22">
        <f t="shared" ref="H1140:H1143" si="315">(IF(C1140="SHORT",E1140-F1140,IF(C1140="LONG",F1140-E1140)))*D1140</f>
        <v>1000</v>
      </c>
      <c r="I1140" s="22">
        <f t="shared" ref="I1140:I1143" si="316">(IF(C1140="SHORT",IF(G1140="",0,F1140-G1140),IF(C1140="LONG",IF(G1140="",0,G1140-F1140))))*D1140</f>
        <v>0</v>
      </c>
      <c r="J1140" s="22">
        <f t="shared" ref="J1140:J1143" si="317">H1140+I1140+L1140</f>
        <v>1000</v>
      </c>
    </row>
    <row r="1141" spans="1:10">
      <c r="A1141" s="15">
        <v>44904</v>
      </c>
      <c r="B1141" s="37" t="s">
        <v>36</v>
      </c>
      <c r="C1141" s="37" t="s">
        <v>14</v>
      </c>
      <c r="D1141" s="37">
        <v>100</v>
      </c>
      <c r="E1141" s="37">
        <v>1798.5</v>
      </c>
      <c r="F1141" s="37">
        <v>1789.2</v>
      </c>
      <c r="G1141" s="37"/>
      <c r="H1141" s="22">
        <f t="shared" si="315"/>
        <v>929.99999999999545</v>
      </c>
      <c r="I1141" s="22">
        <f t="shared" si="316"/>
        <v>0</v>
      </c>
      <c r="J1141" s="22">
        <f t="shared" si="317"/>
        <v>929.99999999999545</v>
      </c>
    </row>
    <row r="1142" spans="1:10">
      <c r="A1142" s="15">
        <v>44903</v>
      </c>
      <c r="B1142" s="37" t="s">
        <v>36</v>
      </c>
      <c r="C1142" s="37" t="s">
        <v>14</v>
      </c>
      <c r="D1142" s="37">
        <v>100</v>
      </c>
      <c r="E1142" s="37">
        <v>1786.5</v>
      </c>
      <c r="F1142" s="37">
        <v>1797.3</v>
      </c>
      <c r="G1142" s="37"/>
      <c r="H1142" s="22">
        <f t="shared" si="315"/>
        <v>-1079.9999999999955</v>
      </c>
      <c r="I1142" s="22">
        <f t="shared" si="316"/>
        <v>0</v>
      </c>
      <c r="J1142" s="22">
        <f t="shared" si="317"/>
        <v>-1079.9999999999955</v>
      </c>
    </row>
    <row r="1143" spans="1:10">
      <c r="A1143" s="15">
        <v>44901</v>
      </c>
      <c r="B1143" s="37" t="s">
        <v>36</v>
      </c>
      <c r="C1143" s="37" t="s">
        <v>14</v>
      </c>
      <c r="D1143" s="37">
        <v>100</v>
      </c>
      <c r="E1143" s="37">
        <v>1770</v>
      </c>
      <c r="F1143" s="37">
        <v>1780</v>
      </c>
      <c r="G1143" s="37"/>
      <c r="H1143" s="22">
        <f t="shared" si="315"/>
        <v>-1000</v>
      </c>
      <c r="I1143" s="22">
        <f t="shared" si="316"/>
        <v>0</v>
      </c>
      <c r="J1143" s="22">
        <f t="shared" si="317"/>
        <v>-1000</v>
      </c>
    </row>
    <row r="1144" spans="1:10">
      <c r="A1144" s="15">
        <v>44900</v>
      </c>
      <c r="B1144" s="37" t="s">
        <v>36</v>
      </c>
      <c r="C1144" s="37" t="s">
        <v>17</v>
      </c>
      <c r="D1144" s="37">
        <v>100</v>
      </c>
      <c r="E1144" s="37">
        <v>1787</v>
      </c>
      <c r="F1144" s="37">
        <v>1776.7</v>
      </c>
      <c r="G1144" s="37"/>
      <c r="H1144" s="22">
        <f t="shared" ref="H1144:H1150" si="318">(IF(C1144="SHORT",E1144-F1144,IF(C1144="LONG",F1144-E1144)))*D1144</f>
        <v>-1029.9999999999955</v>
      </c>
      <c r="I1144" s="22">
        <f t="shared" ref="I1144:I1150" si="319">(IF(C1144="SHORT",IF(G1144="",0,F1144-G1144),IF(C1144="LONG",IF(G1144="",0,G1144-F1144))))*D1144</f>
        <v>0</v>
      </c>
      <c r="J1144" s="22">
        <f t="shared" ref="J1144:J1150" si="320">H1144+I1144+L1144</f>
        <v>-1029.9999999999955</v>
      </c>
    </row>
    <row r="1145" spans="1:10">
      <c r="A1145" s="15">
        <v>44897</v>
      </c>
      <c r="B1145" s="37" t="s">
        <v>36</v>
      </c>
      <c r="C1145" s="37" t="s">
        <v>17</v>
      </c>
      <c r="D1145" s="37">
        <v>100</v>
      </c>
      <c r="E1145" s="37">
        <v>1797</v>
      </c>
      <c r="F1145" s="37">
        <v>1786.4</v>
      </c>
      <c r="G1145" s="37"/>
      <c r="H1145" s="22">
        <f t="shared" si="318"/>
        <v>-1059.9999999999909</v>
      </c>
      <c r="I1145" s="22">
        <f t="shared" si="319"/>
        <v>0</v>
      </c>
      <c r="J1145" s="22">
        <f t="shared" si="320"/>
        <v>-1059.9999999999909</v>
      </c>
    </row>
    <row r="1146" spans="1:10">
      <c r="A1146" s="15">
        <v>44896</v>
      </c>
      <c r="B1146" s="37" t="s">
        <v>36</v>
      </c>
      <c r="C1146" s="37" t="s">
        <v>14</v>
      </c>
      <c r="D1146" s="37">
        <v>100</v>
      </c>
      <c r="E1146" s="37">
        <v>1782</v>
      </c>
      <c r="F1146" s="37">
        <v>1792.7</v>
      </c>
      <c r="G1146" s="37"/>
      <c r="H1146" s="22">
        <f t="shared" si="318"/>
        <v>-1070.0000000000045</v>
      </c>
      <c r="I1146" s="22">
        <f t="shared" si="319"/>
        <v>0</v>
      </c>
      <c r="J1146" s="22">
        <f t="shared" si="320"/>
        <v>-1070.0000000000045</v>
      </c>
    </row>
    <row r="1147" spans="1:10">
      <c r="A1147" s="15"/>
      <c r="B1147" s="37"/>
      <c r="C1147" s="37"/>
      <c r="D1147" s="37"/>
      <c r="E1147" s="37"/>
      <c r="F1147" s="37"/>
      <c r="G1147" s="37"/>
      <c r="H1147" s="22"/>
      <c r="I1147" s="22"/>
      <c r="J1147" s="22"/>
    </row>
    <row r="1148" spans="1:10">
      <c r="A1148" s="15">
        <v>44895</v>
      </c>
      <c r="B1148" s="37" t="s">
        <v>36</v>
      </c>
      <c r="C1148" s="37" t="s">
        <v>14</v>
      </c>
      <c r="D1148" s="37">
        <v>100</v>
      </c>
      <c r="E1148" s="37">
        <v>1758</v>
      </c>
      <c r="F1148" s="37">
        <v>1748</v>
      </c>
      <c r="G1148" s="37"/>
      <c r="H1148" s="22">
        <f t="shared" si="318"/>
        <v>1000</v>
      </c>
      <c r="I1148" s="22">
        <f t="shared" si="319"/>
        <v>0</v>
      </c>
      <c r="J1148" s="22">
        <f t="shared" si="320"/>
        <v>1000</v>
      </c>
    </row>
    <row r="1149" spans="1:10">
      <c r="A1149" s="15">
        <v>44894</v>
      </c>
      <c r="B1149" s="37" t="s">
        <v>36</v>
      </c>
      <c r="C1149" s="37" t="s">
        <v>14</v>
      </c>
      <c r="D1149" s="37">
        <v>100</v>
      </c>
      <c r="E1149" s="37">
        <v>1756</v>
      </c>
      <c r="F1149" s="37">
        <v>1746</v>
      </c>
      <c r="G1149" s="37"/>
      <c r="H1149" s="22">
        <f t="shared" si="318"/>
        <v>1000</v>
      </c>
      <c r="I1149" s="22">
        <f t="shared" si="319"/>
        <v>0</v>
      </c>
      <c r="J1149" s="22">
        <f t="shared" si="320"/>
        <v>1000</v>
      </c>
    </row>
    <row r="1150" spans="1:10">
      <c r="A1150" s="15">
        <v>44893</v>
      </c>
      <c r="B1150" s="37" t="s">
        <v>36</v>
      </c>
      <c r="C1150" s="37" t="s">
        <v>14</v>
      </c>
      <c r="D1150" s="37">
        <v>100</v>
      </c>
      <c r="E1150" s="37">
        <v>1754</v>
      </c>
      <c r="F1150" s="37">
        <v>1744</v>
      </c>
      <c r="G1150" s="37"/>
      <c r="H1150" s="22">
        <f t="shared" si="318"/>
        <v>1000</v>
      </c>
      <c r="I1150" s="22">
        <f t="shared" si="319"/>
        <v>0</v>
      </c>
      <c r="J1150" s="22">
        <f t="shared" si="320"/>
        <v>1000</v>
      </c>
    </row>
    <row r="1151" spans="1:10">
      <c r="A1151" s="15">
        <v>44890</v>
      </c>
      <c r="B1151" s="37" t="s">
        <v>36</v>
      </c>
      <c r="C1151" s="37" t="s">
        <v>14</v>
      </c>
      <c r="D1151" s="37">
        <v>100</v>
      </c>
      <c r="E1151" s="37">
        <v>1758</v>
      </c>
      <c r="F1151" s="37">
        <v>1749</v>
      </c>
      <c r="G1151" s="37"/>
      <c r="H1151" s="22">
        <f t="shared" ref="H1151:H1156" si="321">(IF(C1151="SHORT",E1151-F1151,IF(C1151="LONG",F1151-E1151)))*D1151</f>
        <v>900</v>
      </c>
      <c r="I1151" s="22">
        <f t="shared" ref="I1151:I1156" si="322">(IF(C1151="SHORT",IF(G1151="",0,F1151-G1151),IF(C1151="LONG",IF(G1151="",0,G1151-F1151))))*D1151</f>
        <v>0</v>
      </c>
      <c r="J1151" s="22">
        <f t="shared" ref="J1151:J1156" si="323">H1151+I1151+L1151</f>
        <v>900</v>
      </c>
    </row>
    <row r="1152" spans="1:10">
      <c r="A1152" s="15">
        <v>44889</v>
      </c>
      <c r="B1152" s="37" t="s">
        <v>36</v>
      </c>
      <c r="C1152" s="37" t="s">
        <v>14</v>
      </c>
      <c r="D1152" s="37">
        <v>100</v>
      </c>
      <c r="E1152" s="37">
        <v>1755</v>
      </c>
      <c r="F1152" s="37">
        <v>1747</v>
      </c>
      <c r="G1152" s="37"/>
      <c r="H1152" s="22">
        <f t="shared" si="321"/>
        <v>800</v>
      </c>
      <c r="I1152" s="22">
        <f t="shared" si="322"/>
        <v>0</v>
      </c>
      <c r="J1152" s="22">
        <f t="shared" si="323"/>
        <v>800</v>
      </c>
    </row>
    <row r="1153" spans="1:10">
      <c r="A1153" s="15">
        <v>44888</v>
      </c>
      <c r="B1153" s="37" t="s">
        <v>36</v>
      </c>
      <c r="C1153" s="37" t="s">
        <v>14</v>
      </c>
      <c r="D1153" s="37">
        <v>100</v>
      </c>
      <c r="E1153" s="37">
        <v>1745</v>
      </c>
      <c r="F1153" s="37">
        <v>1735</v>
      </c>
      <c r="G1153" s="37"/>
      <c r="H1153" s="22">
        <f t="shared" si="321"/>
        <v>1000</v>
      </c>
      <c r="I1153" s="22">
        <f t="shared" si="322"/>
        <v>0</v>
      </c>
      <c r="J1153" s="22">
        <f t="shared" si="323"/>
        <v>1000</v>
      </c>
    </row>
    <row r="1154" spans="1:10">
      <c r="A1154" s="15">
        <v>44887</v>
      </c>
      <c r="B1154" s="37" t="s">
        <v>36</v>
      </c>
      <c r="C1154" s="37" t="s">
        <v>14</v>
      </c>
      <c r="D1154" s="37">
        <v>100</v>
      </c>
      <c r="E1154" s="37">
        <v>1747</v>
      </c>
      <c r="F1154" s="37">
        <v>1740</v>
      </c>
      <c r="G1154" s="37"/>
      <c r="H1154" s="22">
        <f t="shared" si="321"/>
        <v>700</v>
      </c>
      <c r="I1154" s="22">
        <f t="shared" si="322"/>
        <v>0</v>
      </c>
      <c r="J1154" s="22">
        <f t="shared" si="323"/>
        <v>700</v>
      </c>
    </row>
    <row r="1155" spans="1:10">
      <c r="A1155" s="15">
        <v>44887</v>
      </c>
      <c r="B1155" s="37" t="s">
        <v>36</v>
      </c>
      <c r="C1155" s="37" t="s">
        <v>14</v>
      </c>
      <c r="D1155" s="37">
        <v>100</v>
      </c>
      <c r="E1155" s="37">
        <v>1744</v>
      </c>
      <c r="F1155" s="37">
        <v>1734</v>
      </c>
      <c r="G1155" s="37"/>
      <c r="H1155" s="22">
        <f t="shared" si="321"/>
        <v>1000</v>
      </c>
      <c r="I1155" s="22">
        <f t="shared" si="322"/>
        <v>0</v>
      </c>
      <c r="J1155" s="22">
        <f t="shared" si="323"/>
        <v>1000</v>
      </c>
    </row>
    <row r="1156" spans="1:10">
      <c r="A1156" s="15">
        <v>44886</v>
      </c>
      <c r="B1156" s="37" t="s">
        <v>36</v>
      </c>
      <c r="C1156" s="37" t="s">
        <v>14</v>
      </c>
      <c r="D1156" s="37">
        <v>100</v>
      </c>
      <c r="E1156" s="37">
        <v>1745</v>
      </c>
      <c r="F1156" s="37">
        <v>1735</v>
      </c>
      <c r="G1156" s="37"/>
      <c r="H1156" s="22">
        <f t="shared" si="321"/>
        <v>1000</v>
      </c>
      <c r="I1156" s="22">
        <f t="shared" si="322"/>
        <v>0</v>
      </c>
      <c r="J1156" s="22">
        <f t="shared" si="323"/>
        <v>1000</v>
      </c>
    </row>
    <row r="1157" spans="1:10">
      <c r="A1157" s="15">
        <v>44883</v>
      </c>
      <c r="B1157" s="37" t="s">
        <v>36</v>
      </c>
      <c r="C1157" s="37" t="s">
        <v>14</v>
      </c>
      <c r="D1157" s="37">
        <v>100</v>
      </c>
      <c r="E1157" s="37">
        <v>1768</v>
      </c>
      <c r="F1157" s="37">
        <v>1759</v>
      </c>
      <c r="G1157" s="37"/>
      <c r="H1157" s="22">
        <f t="shared" ref="H1157:H1170" si="324">(IF(C1157="SHORT",E1157-F1157,IF(C1157="LONG",F1157-E1157)))*D1157</f>
        <v>900</v>
      </c>
      <c r="I1157" s="22">
        <f t="shared" ref="I1157:I1170" si="325">(IF(C1157="SHORT",IF(G1157="",0,F1157-G1157),IF(C1157="LONG",IF(G1157="",0,G1157-F1157))))*D1157</f>
        <v>0</v>
      </c>
      <c r="J1157" s="22">
        <f t="shared" ref="J1157:J1170" si="326">H1157+I1157+L1157</f>
        <v>900</v>
      </c>
    </row>
    <row r="1158" spans="1:10">
      <c r="A1158" s="15">
        <v>44882</v>
      </c>
      <c r="B1158" s="37" t="s">
        <v>36</v>
      </c>
      <c r="C1158" s="37" t="s">
        <v>14</v>
      </c>
      <c r="D1158" s="37">
        <v>100</v>
      </c>
      <c r="E1158" s="37">
        <v>1767</v>
      </c>
      <c r="F1158" s="37">
        <v>1757</v>
      </c>
      <c r="G1158" s="37"/>
      <c r="H1158" s="22">
        <f t="shared" si="324"/>
        <v>1000</v>
      </c>
      <c r="I1158" s="22">
        <f t="shared" si="325"/>
        <v>0</v>
      </c>
      <c r="J1158" s="22">
        <f t="shared" si="326"/>
        <v>1000</v>
      </c>
    </row>
    <row r="1159" spans="1:10">
      <c r="A1159" s="15">
        <v>44881</v>
      </c>
      <c r="B1159" s="37" t="s">
        <v>36</v>
      </c>
      <c r="C1159" s="37" t="s">
        <v>17</v>
      </c>
      <c r="D1159" s="37">
        <v>100</v>
      </c>
      <c r="E1159" s="37">
        <v>1772</v>
      </c>
      <c r="F1159" s="37">
        <v>1782</v>
      </c>
      <c r="G1159" s="37"/>
      <c r="H1159" s="22">
        <f t="shared" si="324"/>
        <v>1000</v>
      </c>
      <c r="I1159" s="22">
        <f t="shared" si="325"/>
        <v>0</v>
      </c>
      <c r="J1159" s="22">
        <f t="shared" si="326"/>
        <v>1000</v>
      </c>
    </row>
    <row r="1160" spans="1:10">
      <c r="A1160" s="15">
        <v>44880</v>
      </c>
      <c r="B1160" s="37" t="s">
        <v>36</v>
      </c>
      <c r="C1160" s="37" t="s">
        <v>17</v>
      </c>
      <c r="D1160" s="37">
        <v>100</v>
      </c>
      <c r="E1160" s="37">
        <v>1770</v>
      </c>
      <c r="F1160" s="37">
        <v>1780</v>
      </c>
      <c r="G1160" s="37"/>
      <c r="H1160" s="22">
        <f t="shared" si="324"/>
        <v>1000</v>
      </c>
      <c r="I1160" s="22">
        <f t="shared" si="325"/>
        <v>0</v>
      </c>
      <c r="J1160" s="22">
        <f t="shared" si="326"/>
        <v>1000</v>
      </c>
    </row>
    <row r="1161" spans="1:10">
      <c r="A1161" s="15">
        <v>44876</v>
      </c>
      <c r="B1161" s="37" t="s">
        <v>36</v>
      </c>
      <c r="C1161" s="37" t="s">
        <v>14</v>
      </c>
      <c r="D1161" s="37">
        <v>100</v>
      </c>
      <c r="E1161" s="37">
        <v>1762</v>
      </c>
      <c r="F1161" s="37">
        <v>1772.3</v>
      </c>
      <c r="G1161" s="37"/>
      <c r="H1161" s="22">
        <f t="shared" si="324"/>
        <v>-1029.9999999999955</v>
      </c>
      <c r="I1161" s="22">
        <f t="shared" si="325"/>
        <v>0</v>
      </c>
      <c r="J1161" s="22">
        <f t="shared" si="326"/>
        <v>-1029.9999999999955</v>
      </c>
    </row>
    <row r="1162" spans="1:10">
      <c r="A1162" s="15">
        <v>44875</v>
      </c>
      <c r="B1162" s="37" t="s">
        <v>36</v>
      </c>
      <c r="C1162" s="37" t="s">
        <v>14</v>
      </c>
      <c r="D1162" s="37">
        <v>100</v>
      </c>
      <c r="E1162" s="37">
        <v>1708</v>
      </c>
      <c r="F1162" s="37">
        <v>1708</v>
      </c>
      <c r="G1162" s="37"/>
      <c r="H1162" s="22">
        <f t="shared" si="324"/>
        <v>0</v>
      </c>
      <c r="I1162" s="22">
        <f t="shared" si="325"/>
        <v>0</v>
      </c>
      <c r="J1162" s="22">
        <f t="shared" si="326"/>
        <v>0</v>
      </c>
    </row>
    <row r="1163" spans="1:10">
      <c r="A1163" s="15">
        <v>44874</v>
      </c>
      <c r="B1163" s="37" t="s">
        <v>36</v>
      </c>
      <c r="C1163" s="37" t="s">
        <v>14</v>
      </c>
      <c r="D1163" s="37">
        <v>100</v>
      </c>
      <c r="E1163" s="37">
        <v>1716</v>
      </c>
      <c r="F1163" s="37">
        <v>1706</v>
      </c>
      <c r="G1163" s="37"/>
      <c r="H1163" s="22">
        <f t="shared" si="324"/>
        <v>1000</v>
      </c>
      <c r="I1163" s="22">
        <f t="shared" si="325"/>
        <v>0</v>
      </c>
      <c r="J1163" s="22">
        <f t="shared" si="326"/>
        <v>1000</v>
      </c>
    </row>
    <row r="1164" spans="1:10">
      <c r="A1164" s="15">
        <v>44873</v>
      </c>
      <c r="B1164" s="37" t="s">
        <v>36</v>
      </c>
      <c r="C1164" s="37" t="s">
        <v>14</v>
      </c>
      <c r="D1164" s="37">
        <v>100</v>
      </c>
      <c r="E1164" s="37">
        <v>1669</v>
      </c>
      <c r="F1164" s="37">
        <v>1679</v>
      </c>
      <c r="G1164" s="37"/>
      <c r="H1164" s="22">
        <f t="shared" si="324"/>
        <v>-1000</v>
      </c>
      <c r="I1164" s="22">
        <f t="shared" si="325"/>
        <v>0</v>
      </c>
      <c r="J1164" s="22">
        <f t="shared" si="326"/>
        <v>-1000</v>
      </c>
    </row>
    <row r="1165" spans="1:10">
      <c r="A1165" s="15">
        <v>44873</v>
      </c>
      <c r="B1165" s="37" t="s">
        <v>36</v>
      </c>
      <c r="C1165" s="37" t="s">
        <v>14</v>
      </c>
      <c r="D1165" s="37">
        <v>100</v>
      </c>
      <c r="E1165" s="37">
        <v>1673</v>
      </c>
      <c r="F1165" s="37">
        <v>1683</v>
      </c>
      <c r="G1165" s="37"/>
      <c r="H1165" s="22">
        <f t="shared" si="324"/>
        <v>-1000</v>
      </c>
      <c r="I1165" s="22">
        <f t="shared" si="325"/>
        <v>0</v>
      </c>
      <c r="J1165" s="22">
        <f t="shared" si="326"/>
        <v>-1000</v>
      </c>
    </row>
    <row r="1166" spans="1:10">
      <c r="A1166" s="15">
        <v>44872</v>
      </c>
      <c r="B1166" s="37" t="s">
        <v>36</v>
      </c>
      <c r="C1166" s="37" t="s">
        <v>14</v>
      </c>
      <c r="D1166" s="37">
        <v>100</v>
      </c>
      <c r="E1166" s="37">
        <v>1679</v>
      </c>
      <c r="F1166" s="37">
        <v>1669</v>
      </c>
      <c r="G1166" s="37"/>
      <c r="H1166" s="22">
        <f t="shared" si="324"/>
        <v>1000</v>
      </c>
      <c r="I1166" s="22">
        <f t="shared" si="325"/>
        <v>0</v>
      </c>
      <c r="J1166" s="22">
        <f t="shared" si="326"/>
        <v>1000</v>
      </c>
    </row>
    <row r="1167" spans="1:10">
      <c r="A1167" s="15">
        <v>44869</v>
      </c>
      <c r="B1167" s="37" t="s">
        <v>36</v>
      </c>
      <c r="C1167" s="37" t="s">
        <v>17</v>
      </c>
      <c r="D1167" s="37">
        <v>100</v>
      </c>
      <c r="E1167" s="37">
        <v>1645</v>
      </c>
      <c r="F1167" s="37">
        <v>1655</v>
      </c>
      <c r="G1167" s="37"/>
      <c r="H1167" s="22">
        <f t="shared" si="324"/>
        <v>1000</v>
      </c>
      <c r="I1167" s="22">
        <f t="shared" si="325"/>
        <v>0</v>
      </c>
      <c r="J1167" s="22">
        <f t="shared" si="326"/>
        <v>1000</v>
      </c>
    </row>
    <row r="1168" spans="1:10">
      <c r="A1168" s="15">
        <v>44868</v>
      </c>
      <c r="B1168" s="37" t="s">
        <v>36</v>
      </c>
      <c r="C1168" s="37" t="s">
        <v>14</v>
      </c>
      <c r="D1168" s="37">
        <v>100</v>
      </c>
      <c r="E1168" s="37">
        <v>1637</v>
      </c>
      <c r="F1168" s="37">
        <v>1627</v>
      </c>
      <c r="G1168" s="37"/>
      <c r="H1168" s="22">
        <f t="shared" si="324"/>
        <v>1000</v>
      </c>
      <c r="I1168" s="22">
        <f t="shared" si="325"/>
        <v>0</v>
      </c>
      <c r="J1168" s="22">
        <f t="shared" si="326"/>
        <v>1000</v>
      </c>
    </row>
    <row r="1169" spans="1:10">
      <c r="A1169" s="15">
        <v>44867</v>
      </c>
      <c r="B1169" s="37" t="s">
        <v>36</v>
      </c>
      <c r="C1169" s="37" t="s">
        <v>14</v>
      </c>
      <c r="D1169" s="37">
        <v>100</v>
      </c>
      <c r="E1169" s="37">
        <v>1653</v>
      </c>
      <c r="F1169" s="37">
        <v>1646.5</v>
      </c>
      <c r="G1169" s="37"/>
      <c r="H1169" s="22">
        <f t="shared" si="324"/>
        <v>650</v>
      </c>
      <c r="I1169" s="22">
        <f t="shared" si="325"/>
        <v>0</v>
      </c>
      <c r="J1169" s="22">
        <f t="shared" si="326"/>
        <v>650</v>
      </c>
    </row>
    <row r="1170" spans="1:10">
      <c r="A1170" s="15">
        <v>44866</v>
      </c>
      <c r="B1170" s="37" t="s">
        <v>36</v>
      </c>
      <c r="C1170" s="37" t="s">
        <v>17</v>
      </c>
      <c r="D1170" s="37">
        <v>100</v>
      </c>
      <c r="E1170" s="37">
        <v>1643</v>
      </c>
      <c r="F1170" s="37">
        <v>1653</v>
      </c>
      <c r="G1170" s="37"/>
      <c r="H1170" s="22">
        <f t="shared" si="324"/>
        <v>1000</v>
      </c>
      <c r="I1170" s="22">
        <f t="shared" si="325"/>
        <v>0</v>
      </c>
      <c r="J1170" s="22">
        <f t="shared" si="326"/>
        <v>1000</v>
      </c>
    </row>
    <row r="1171" spans="1:10">
      <c r="B1171" s="37"/>
      <c r="C1171" s="37"/>
      <c r="D1171" s="37"/>
      <c r="E1171" s="37"/>
      <c r="F1171" s="37"/>
      <c r="G1171" s="37"/>
      <c r="H1171" s="22"/>
      <c r="I1171" s="22"/>
      <c r="J1171" s="22"/>
    </row>
    <row r="1172" spans="1:10">
      <c r="A1172" s="15">
        <v>44865</v>
      </c>
      <c r="B1172" s="37" t="s">
        <v>36</v>
      </c>
      <c r="C1172" s="37" t="s">
        <v>14</v>
      </c>
      <c r="D1172" s="37">
        <v>100</v>
      </c>
      <c r="E1172" s="37">
        <v>1638</v>
      </c>
      <c r="F1172" s="37">
        <v>1648</v>
      </c>
      <c r="G1172" s="37"/>
      <c r="H1172" s="22">
        <f t="shared" ref="H1172:H1184" si="327">(IF(C1172="SHORT",E1172-F1172,IF(C1172="LONG",F1172-E1172)))*D1172</f>
        <v>-1000</v>
      </c>
      <c r="I1172" s="22">
        <f t="shared" ref="I1172:I1184" si="328">(IF(C1172="SHORT",IF(G1172="",0,F1172-G1172),IF(C1172="LONG",IF(G1172="",0,G1172-F1172))))*D1172</f>
        <v>0</v>
      </c>
      <c r="J1172" s="22">
        <f t="shared" ref="J1172:J1184" si="329">H1172+I1172+L1172</f>
        <v>-1000</v>
      </c>
    </row>
    <row r="1173" spans="1:10">
      <c r="A1173" s="15">
        <v>44862</v>
      </c>
      <c r="B1173" s="37" t="s">
        <v>36</v>
      </c>
      <c r="C1173" s="37" t="s">
        <v>14</v>
      </c>
      <c r="D1173" s="37">
        <v>100</v>
      </c>
      <c r="E1173" s="37">
        <v>1666</v>
      </c>
      <c r="F1173" s="37">
        <v>1656</v>
      </c>
      <c r="G1173" s="37"/>
      <c r="H1173" s="22">
        <f t="shared" si="327"/>
        <v>1000</v>
      </c>
      <c r="I1173" s="22">
        <f t="shared" si="328"/>
        <v>0</v>
      </c>
      <c r="J1173" s="22">
        <f t="shared" si="329"/>
        <v>1000</v>
      </c>
    </row>
    <row r="1174" spans="1:10">
      <c r="A1174" s="15">
        <v>44861</v>
      </c>
      <c r="B1174" s="37" t="s">
        <v>36</v>
      </c>
      <c r="C1174" s="37" t="s">
        <v>17</v>
      </c>
      <c r="D1174" s="37">
        <v>100</v>
      </c>
      <c r="E1174" s="37">
        <v>1660</v>
      </c>
      <c r="F1174" s="37">
        <v>1661</v>
      </c>
      <c r="G1174" s="37"/>
      <c r="H1174" s="22">
        <f t="shared" si="327"/>
        <v>100</v>
      </c>
      <c r="I1174" s="22">
        <f t="shared" si="328"/>
        <v>0</v>
      </c>
      <c r="J1174" s="22">
        <f t="shared" si="329"/>
        <v>100</v>
      </c>
    </row>
    <row r="1175" spans="1:10">
      <c r="A1175" s="15">
        <v>44860</v>
      </c>
      <c r="B1175" s="37" t="s">
        <v>36</v>
      </c>
      <c r="C1175" s="37" t="s">
        <v>14</v>
      </c>
      <c r="D1175" s="37">
        <v>100</v>
      </c>
      <c r="E1175" s="37">
        <v>1658</v>
      </c>
      <c r="F1175" s="37">
        <v>1668.3</v>
      </c>
      <c r="G1175" s="37"/>
      <c r="H1175" s="22">
        <f t="shared" si="327"/>
        <v>-1029.9999999999955</v>
      </c>
      <c r="I1175" s="22">
        <f t="shared" si="328"/>
        <v>0</v>
      </c>
      <c r="J1175" s="22">
        <f t="shared" si="329"/>
        <v>-1029.9999999999955</v>
      </c>
    </row>
    <row r="1176" spans="1:10">
      <c r="A1176" s="15">
        <v>44859</v>
      </c>
      <c r="B1176" s="37" t="s">
        <v>36</v>
      </c>
      <c r="C1176" s="37" t="s">
        <v>14</v>
      </c>
      <c r="D1176" s="37">
        <v>100</v>
      </c>
      <c r="E1176" s="37">
        <v>1652</v>
      </c>
      <c r="F1176" s="37">
        <v>1642</v>
      </c>
      <c r="G1176" s="37"/>
      <c r="H1176" s="22">
        <f t="shared" si="327"/>
        <v>1000</v>
      </c>
      <c r="I1176" s="22">
        <f t="shared" si="328"/>
        <v>0</v>
      </c>
      <c r="J1176" s="22">
        <f t="shared" si="329"/>
        <v>1000</v>
      </c>
    </row>
    <row r="1177" spans="1:10">
      <c r="A1177" s="15">
        <v>44858</v>
      </c>
      <c r="B1177" s="37" t="s">
        <v>36</v>
      </c>
      <c r="C1177" s="37" t="s">
        <v>14</v>
      </c>
      <c r="D1177" s="37">
        <v>100</v>
      </c>
      <c r="E1177" s="37">
        <v>1658</v>
      </c>
      <c r="F1177" s="37">
        <v>1648</v>
      </c>
      <c r="G1177" s="37"/>
      <c r="H1177" s="22">
        <f t="shared" si="327"/>
        <v>1000</v>
      </c>
      <c r="I1177" s="22">
        <f t="shared" si="328"/>
        <v>0</v>
      </c>
      <c r="J1177" s="22">
        <f t="shared" si="329"/>
        <v>1000</v>
      </c>
    </row>
    <row r="1178" spans="1:10">
      <c r="A1178" s="15">
        <v>44855</v>
      </c>
      <c r="B1178" s="37" t="s">
        <v>36</v>
      </c>
      <c r="C1178" s="37" t="s">
        <v>14</v>
      </c>
      <c r="D1178" s="37">
        <v>100</v>
      </c>
      <c r="E1178" s="37">
        <v>1622</v>
      </c>
      <c r="F1178" s="37">
        <v>1632.3</v>
      </c>
      <c r="G1178" s="37"/>
      <c r="H1178" s="22">
        <f t="shared" si="327"/>
        <v>-1029.9999999999955</v>
      </c>
      <c r="I1178" s="22">
        <f t="shared" si="328"/>
        <v>0</v>
      </c>
      <c r="J1178" s="22">
        <f t="shared" si="329"/>
        <v>-1029.9999999999955</v>
      </c>
    </row>
    <row r="1179" spans="1:10">
      <c r="A1179" s="15">
        <v>44854</v>
      </c>
      <c r="B1179" s="37" t="s">
        <v>36</v>
      </c>
      <c r="C1179" s="37" t="s">
        <v>14</v>
      </c>
      <c r="D1179" s="37">
        <v>100</v>
      </c>
      <c r="E1179" s="37">
        <v>1633</v>
      </c>
      <c r="F1179" s="37">
        <v>1622</v>
      </c>
      <c r="G1179" s="37"/>
      <c r="H1179" s="22">
        <f t="shared" si="327"/>
        <v>1100</v>
      </c>
      <c r="I1179" s="22">
        <f t="shared" si="328"/>
        <v>0</v>
      </c>
      <c r="J1179" s="22">
        <f t="shared" si="329"/>
        <v>1100</v>
      </c>
    </row>
    <row r="1180" spans="1:10">
      <c r="A1180" s="15">
        <v>44853</v>
      </c>
      <c r="B1180" s="37" t="s">
        <v>36</v>
      </c>
      <c r="C1180" s="37" t="s">
        <v>14</v>
      </c>
      <c r="D1180" s="37">
        <v>100</v>
      </c>
      <c r="E1180" s="37">
        <v>1636</v>
      </c>
      <c r="F1180" s="37">
        <v>1626</v>
      </c>
      <c r="G1180" s="37"/>
      <c r="H1180" s="22">
        <f t="shared" si="327"/>
        <v>1000</v>
      </c>
      <c r="I1180" s="22">
        <f t="shared" si="328"/>
        <v>0</v>
      </c>
      <c r="J1180" s="22">
        <f t="shared" si="329"/>
        <v>1000</v>
      </c>
    </row>
    <row r="1181" spans="1:10">
      <c r="A1181" s="15">
        <v>44853</v>
      </c>
      <c r="B1181" s="37" t="s">
        <v>36</v>
      </c>
      <c r="C1181" s="37" t="s">
        <v>14</v>
      </c>
      <c r="D1181" s="37">
        <v>100</v>
      </c>
      <c r="E1181" s="37">
        <v>1641</v>
      </c>
      <c r="F1181" s="37">
        <v>1631</v>
      </c>
      <c r="G1181" s="37"/>
      <c r="H1181" s="22">
        <f t="shared" si="327"/>
        <v>1000</v>
      </c>
      <c r="I1181" s="22">
        <f t="shared" si="328"/>
        <v>0</v>
      </c>
      <c r="J1181" s="22">
        <f t="shared" si="329"/>
        <v>1000</v>
      </c>
    </row>
    <row r="1182" spans="1:10">
      <c r="A1182" s="15">
        <v>44852</v>
      </c>
      <c r="B1182" s="37" t="s">
        <v>36</v>
      </c>
      <c r="C1182" s="37" t="s">
        <v>14</v>
      </c>
      <c r="D1182" s="37">
        <v>100</v>
      </c>
      <c r="E1182" s="37">
        <v>1657</v>
      </c>
      <c r="F1182" s="37">
        <v>1648</v>
      </c>
      <c r="G1182" s="37"/>
      <c r="H1182" s="22">
        <f t="shared" si="327"/>
        <v>900</v>
      </c>
      <c r="I1182" s="22">
        <f t="shared" si="328"/>
        <v>0</v>
      </c>
      <c r="J1182" s="22">
        <f t="shared" si="329"/>
        <v>900</v>
      </c>
    </row>
    <row r="1183" spans="1:10">
      <c r="A1183" s="15">
        <v>44852</v>
      </c>
      <c r="B1183" s="37" t="s">
        <v>36</v>
      </c>
      <c r="C1183" s="37" t="s">
        <v>14</v>
      </c>
      <c r="D1183" s="37">
        <v>100</v>
      </c>
      <c r="E1183" s="37">
        <v>1661</v>
      </c>
      <c r="F1183" s="37">
        <v>1651</v>
      </c>
      <c r="G1183" s="37"/>
      <c r="H1183" s="22">
        <f t="shared" si="327"/>
        <v>1000</v>
      </c>
      <c r="I1183" s="22">
        <f t="shared" si="328"/>
        <v>0</v>
      </c>
      <c r="J1183" s="22">
        <f t="shared" si="329"/>
        <v>1000</v>
      </c>
    </row>
    <row r="1184" spans="1:10">
      <c r="A1184" s="15">
        <v>44851</v>
      </c>
      <c r="B1184" s="37" t="s">
        <v>36</v>
      </c>
      <c r="C1184" s="37" t="s">
        <v>14</v>
      </c>
      <c r="D1184" s="37">
        <v>100</v>
      </c>
      <c r="E1184" s="37">
        <v>1658</v>
      </c>
      <c r="F1184" s="37">
        <v>1667.7</v>
      </c>
      <c r="G1184" s="37"/>
      <c r="H1184" s="22">
        <f t="shared" si="327"/>
        <v>-970.00000000000455</v>
      </c>
      <c r="I1184" s="22">
        <f t="shared" si="328"/>
        <v>0</v>
      </c>
      <c r="J1184" s="22">
        <f t="shared" si="329"/>
        <v>-970.00000000000455</v>
      </c>
    </row>
    <row r="1185" spans="1:10">
      <c r="A1185" s="15">
        <v>44848</v>
      </c>
      <c r="B1185" s="37" t="s">
        <v>36</v>
      </c>
      <c r="C1185" s="37" t="s">
        <v>14</v>
      </c>
      <c r="D1185" s="37">
        <v>100</v>
      </c>
      <c r="E1185" s="38">
        <v>1656</v>
      </c>
      <c r="F1185" s="38">
        <v>1645</v>
      </c>
      <c r="H1185" s="22">
        <f t="shared" ref="H1185:H1201" si="330">(IF(C1185="SHORT",E1185-F1185,IF(C1185="LONG",F1185-E1185)))*D1185</f>
        <v>1100</v>
      </c>
      <c r="I1185" s="22">
        <f t="shared" ref="I1185:I1201" si="331">(IF(C1185="SHORT",IF(G1185="",0,F1185-G1185),IF(C1185="LONG",IF(G1185="",0,G1185-F1185))))*D1185</f>
        <v>0</v>
      </c>
      <c r="J1185" s="22">
        <f t="shared" ref="J1185:J1201" si="332">H1185+I1185+L1185</f>
        <v>1100</v>
      </c>
    </row>
    <row r="1186" spans="1:10">
      <c r="A1186" s="15">
        <v>44848</v>
      </c>
      <c r="B1186" s="37" t="s">
        <v>36</v>
      </c>
      <c r="C1186" s="37" t="s">
        <v>14</v>
      </c>
      <c r="D1186" s="37">
        <v>100</v>
      </c>
      <c r="E1186" s="38">
        <v>1661</v>
      </c>
      <c r="F1186" s="38">
        <v>1648</v>
      </c>
      <c r="H1186" s="22">
        <f t="shared" si="330"/>
        <v>1300</v>
      </c>
      <c r="I1186" s="22">
        <f t="shared" si="331"/>
        <v>0</v>
      </c>
      <c r="J1186" s="22">
        <f t="shared" si="332"/>
        <v>1300</v>
      </c>
    </row>
    <row r="1187" spans="1:10">
      <c r="A1187" s="15">
        <v>44847</v>
      </c>
      <c r="B1187" s="37" t="s">
        <v>36</v>
      </c>
      <c r="C1187" s="37" t="s">
        <v>14</v>
      </c>
      <c r="D1187" s="37">
        <v>100</v>
      </c>
      <c r="E1187" s="38">
        <v>1678</v>
      </c>
      <c r="F1187" s="38">
        <v>1665</v>
      </c>
      <c r="H1187" s="22">
        <f t="shared" si="330"/>
        <v>1300</v>
      </c>
      <c r="I1187" s="22">
        <f t="shared" si="331"/>
        <v>0</v>
      </c>
      <c r="J1187" s="22">
        <f t="shared" si="332"/>
        <v>1300</v>
      </c>
    </row>
    <row r="1188" spans="1:10">
      <c r="A1188" s="15">
        <v>44846</v>
      </c>
      <c r="B1188" s="37" t="s">
        <v>36</v>
      </c>
      <c r="C1188" s="37" t="s">
        <v>14</v>
      </c>
      <c r="D1188" s="37">
        <v>100</v>
      </c>
      <c r="E1188" s="38">
        <v>1672</v>
      </c>
      <c r="F1188" s="38">
        <v>1660</v>
      </c>
      <c r="H1188" s="22">
        <f t="shared" ref="H1188" si="333">(IF(C1188="SHORT",E1188-F1188,IF(C1188="LONG",F1188-E1188)))*D1188</f>
        <v>1200</v>
      </c>
      <c r="I1188" s="22">
        <f t="shared" ref="I1188" si="334">(IF(C1188="SHORT",IF(G1188="",0,F1188-G1188),IF(C1188="LONG",IF(G1188="",0,G1188-F1188))))*D1188</f>
        <v>0</v>
      </c>
      <c r="J1188" s="22">
        <f t="shared" ref="J1188" si="335">H1188+I1188+L1188</f>
        <v>1200</v>
      </c>
    </row>
    <row r="1189" spans="1:10">
      <c r="A1189" s="15">
        <v>44845</v>
      </c>
      <c r="B1189" s="37" t="s">
        <v>36</v>
      </c>
      <c r="C1189" s="37" t="s">
        <v>14</v>
      </c>
      <c r="D1189" s="37">
        <v>100</v>
      </c>
      <c r="E1189" s="38">
        <v>1671</v>
      </c>
      <c r="F1189" s="38">
        <v>1679</v>
      </c>
      <c r="H1189" s="22">
        <f t="shared" si="330"/>
        <v>-800</v>
      </c>
      <c r="I1189" s="22">
        <f t="shared" si="331"/>
        <v>0</v>
      </c>
      <c r="J1189" s="22">
        <f t="shared" si="332"/>
        <v>-800</v>
      </c>
    </row>
    <row r="1190" spans="1:10">
      <c r="A1190" s="15">
        <v>44845</v>
      </c>
      <c r="B1190" s="37" t="s">
        <v>36</v>
      </c>
      <c r="C1190" s="37" t="s">
        <v>14</v>
      </c>
      <c r="D1190" s="37">
        <v>100</v>
      </c>
      <c r="E1190" s="38">
        <v>1669</v>
      </c>
      <c r="F1190" s="38">
        <v>1661.4</v>
      </c>
      <c r="H1190" s="22">
        <f t="shared" si="330"/>
        <v>759.99999999999091</v>
      </c>
      <c r="I1190" s="22">
        <f t="shared" si="331"/>
        <v>0</v>
      </c>
      <c r="J1190" s="22">
        <f t="shared" si="332"/>
        <v>759.99999999999091</v>
      </c>
    </row>
    <row r="1191" spans="1:10">
      <c r="A1191" s="15">
        <v>44845</v>
      </c>
      <c r="B1191" s="37" t="s">
        <v>48</v>
      </c>
      <c r="C1191" s="37" t="s">
        <v>14</v>
      </c>
      <c r="D1191" s="37">
        <v>1000</v>
      </c>
      <c r="E1191" s="38">
        <v>90.6</v>
      </c>
      <c r="F1191" s="38">
        <v>89.5</v>
      </c>
      <c r="H1191" s="22">
        <f t="shared" si="330"/>
        <v>1099.9999999999943</v>
      </c>
      <c r="I1191" s="22">
        <f t="shared" si="331"/>
        <v>0</v>
      </c>
      <c r="J1191" s="22">
        <f t="shared" si="332"/>
        <v>1099.9999999999943</v>
      </c>
    </row>
    <row r="1192" spans="1:10">
      <c r="A1192" s="15">
        <v>44844</v>
      </c>
      <c r="B1192" s="37" t="s">
        <v>36</v>
      </c>
      <c r="C1192" s="37" t="s">
        <v>14</v>
      </c>
      <c r="D1192" s="37">
        <v>100</v>
      </c>
      <c r="E1192" s="38">
        <v>1689</v>
      </c>
      <c r="F1192" s="38">
        <v>1677</v>
      </c>
      <c r="H1192" s="22">
        <f t="shared" si="330"/>
        <v>1200</v>
      </c>
      <c r="I1192" s="22">
        <f t="shared" si="331"/>
        <v>0</v>
      </c>
      <c r="J1192" s="22">
        <f t="shared" si="332"/>
        <v>1200</v>
      </c>
    </row>
    <row r="1193" spans="1:10">
      <c r="A1193" s="15">
        <v>44841</v>
      </c>
      <c r="B1193" s="37" t="s">
        <v>36</v>
      </c>
      <c r="C1193" s="37" t="s">
        <v>14</v>
      </c>
      <c r="D1193" s="37">
        <v>100</v>
      </c>
      <c r="E1193" s="38">
        <v>1707</v>
      </c>
      <c r="F1193" s="38">
        <v>1695</v>
      </c>
      <c r="H1193" s="22">
        <f t="shared" si="330"/>
        <v>1200</v>
      </c>
      <c r="I1193" s="22">
        <f t="shared" si="331"/>
        <v>0</v>
      </c>
      <c r="J1193" s="22">
        <f t="shared" si="332"/>
        <v>1200</v>
      </c>
    </row>
    <row r="1194" spans="1:10">
      <c r="A1194" s="15">
        <v>44841</v>
      </c>
      <c r="B1194" s="37" t="s">
        <v>36</v>
      </c>
      <c r="C1194" s="37" t="s">
        <v>14</v>
      </c>
      <c r="D1194" s="37">
        <v>100</v>
      </c>
      <c r="E1194" s="38">
        <v>1713</v>
      </c>
      <c r="F1194" s="38">
        <v>1701</v>
      </c>
      <c r="H1194" s="22">
        <f t="shared" si="330"/>
        <v>1200</v>
      </c>
      <c r="I1194" s="22">
        <f t="shared" si="331"/>
        <v>0</v>
      </c>
      <c r="J1194" s="22">
        <f t="shared" si="332"/>
        <v>1200</v>
      </c>
    </row>
    <row r="1195" spans="1:10">
      <c r="A1195" s="15">
        <v>44840</v>
      </c>
      <c r="B1195" s="37" t="s">
        <v>36</v>
      </c>
      <c r="C1195" s="37" t="s">
        <v>14</v>
      </c>
      <c r="D1195" s="37">
        <v>100</v>
      </c>
      <c r="E1195" s="38">
        <v>1719</v>
      </c>
      <c r="F1195" s="38">
        <v>1707</v>
      </c>
      <c r="H1195" s="22">
        <f t="shared" si="330"/>
        <v>1200</v>
      </c>
      <c r="I1195" s="22">
        <f t="shared" si="331"/>
        <v>0</v>
      </c>
      <c r="J1195" s="22">
        <f t="shared" si="332"/>
        <v>1200</v>
      </c>
    </row>
    <row r="1196" spans="1:10">
      <c r="A1196" s="15">
        <v>44840</v>
      </c>
      <c r="B1196" s="37" t="s">
        <v>36</v>
      </c>
      <c r="C1196" s="37" t="s">
        <v>14</v>
      </c>
      <c r="D1196" s="37">
        <v>100</v>
      </c>
      <c r="E1196" s="38">
        <v>1725</v>
      </c>
      <c r="F1196" s="38">
        <v>1712</v>
      </c>
      <c r="H1196" s="22">
        <f t="shared" si="330"/>
        <v>1300</v>
      </c>
      <c r="I1196" s="22">
        <f t="shared" si="331"/>
        <v>0</v>
      </c>
      <c r="J1196" s="22">
        <f t="shared" si="332"/>
        <v>1300</v>
      </c>
    </row>
    <row r="1197" spans="1:10">
      <c r="A1197" s="15">
        <v>44839</v>
      </c>
      <c r="B1197" s="37" t="s">
        <v>36</v>
      </c>
      <c r="C1197" s="37" t="s">
        <v>14</v>
      </c>
      <c r="D1197" s="37">
        <v>100</v>
      </c>
      <c r="E1197" s="38">
        <v>1722</v>
      </c>
      <c r="F1197" s="38">
        <v>1710</v>
      </c>
      <c r="H1197" s="22">
        <f t="shared" si="330"/>
        <v>1200</v>
      </c>
      <c r="I1197" s="22">
        <f t="shared" si="331"/>
        <v>0</v>
      </c>
      <c r="J1197" s="22">
        <f t="shared" si="332"/>
        <v>1200</v>
      </c>
    </row>
    <row r="1198" spans="1:10">
      <c r="A1198" s="15">
        <v>44839</v>
      </c>
      <c r="B1198" s="37" t="s">
        <v>48</v>
      </c>
      <c r="C1198" s="37" t="s">
        <v>14</v>
      </c>
      <c r="D1198" s="37">
        <v>1000</v>
      </c>
      <c r="E1198" s="38">
        <v>86.3</v>
      </c>
      <c r="F1198" s="38">
        <v>85.44</v>
      </c>
      <c r="H1198" s="22">
        <f t="shared" si="330"/>
        <v>859.99999999999943</v>
      </c>
      <c r="I1198" s="22">
        <f t="shared" si="331"/>
        <v>0</v>
      </c>
      <c r="J1198" s="22">
        <f t="shared" si="332"/>
        <v>859.99999999999943</v>
      </c>
    </row>
    <row r="1199" spans="1:10">
      <c r="A1199" s="15">
        <v>44838</v>
      </c>
      <c r="B1199" s="37" t="s">
        <v>36</v>
      </c>
      <c r="C1199" s="37" t="s">
        <v>17</v>
      </c>
      <c r="D1199" s="37">
        <v>100</v>
      </c>
      <c r="E1199" s="38">
        <v>1702</v>
      </c>
      <c r="F1199" s="38">
        <v>1715</v>
      </c>
      <c r="H1199" s="22">
        <f t="shared" si="330"/>
        <v>1300</v>
      </c>
      <c r="I1199" s="22">
        <f t="shared" si="331"/>
        <v>0</v>
      </c>
      <c r="J1199" s="22">
        <f t="shared" si="332"/>
        <v>1300</v>
      </c>
    </row>
    <row r="1200" spans="1:10">
      <c r="A1200" s="15">
        <v>44837</v>
      </c>
      <c r="B1200" s="37" t="s">
        <v>36</v>
      </c>
      <c r="C1200" s="37" t="s">
        <v>17</v>
      </c>
      <c r="D1200" s="37">
        <v>100</v>
      </c>
      <c r="E1200" s="38">
        <v>1662</v>
      </c>
      <c r="F1200" s="38">
        <v>1666</v>
      </c>
      <c r="H1200" s="22">
        <f t="shared" si="330"/>
        <v>400</v>
      </c>
      <c r="I1200" s="22">
        <f t="shared" si="331"/>
        <v>0</v>
      </c>
      <c r="J1200" s="22">
        <f t="shared" si="332"/>
        <v>400</v>
      </c>
    </row>
    <row r="1201" spans="1:10">
      <c r="A1201" s="15">
        <v>44837</v>
      </c>
      <c r="B1201" s="37" t="s">
        <v>36</v>
      </c>
      <c r="C1201" s="37" t="s">
        <v>14</v>
      </c>
      <c r="D1201" s="37">
        <v>100</v>
      </c>
      <c r="E1201" s="38">
        <v>1662</v>
      </c>
      <c r="F1201" s="38">
        <v>1672.3</v>
      </c>
      <c r="H1201" s="22">
        <f t="shared" si="330"/>
        <v>-1029.9999999999955</v>
      </c>
      <c r="I1201" s="22">
        <f t="shared" si="331"/>
        <v>0</v>
      </c>
      <c r="J1201" s="22">
        <f t="shared" si="332"/>
        <v>-1029.9999999999955</v>
      </c>
    </row>
    <row r="1202" spans="1:10">
      <c r="A1202" s="15"/>
      <c r="B1202" s="37"/>
      <c r="C1202" s="37"/>
      <c r="D1202" s="37"/>
      <c r="E1202" s="38"/>
      <c r="F1202" s="38"/>
      <c r="H1202" s="22"/>
      <c r="I1202" s="22"/>
      <c r="J1202" s="22"/>
    </row>
    <row r="1203" spans="1:10">
      <c r="A1203" s="15">
        <v>44834</v>
      </c>
      <c r="B1203" s="37" t="s">
        <v>36</v>
      </c>
      <c r="C1203" s="37" t="s">
        <v>14</v>
      </c>
      <c r="D1203" s="37">
        <v>100</v>
      </c>
      <c r="E1203" s="37">
        <v>1666</v>
      </c>
      <c r="F1203" s="37">
        <v>1668</v>
      </c>
      <c r="G1203" s="37"/>
      <c r="H1203" s="22">
        <f t="shared" ref="H1203:H1206" si="336">(IF(C1203="SHORT",E1203-F1203,IF(C1203="LONG",F1203-E1203)))*D1203</f>
        <v>-200</v>
      </c>
      <c r="I1203" s="22">
        <f t="shared" ref="I1203:I1206" si="337">(IF(C1203="SHORT",IF(G1203="",0,F1203-G1203),IF(C1203="LONG",IF(G1203="",0,G1203-F1203))))*D1203</f>
        <v>0</v>
      </c>
      <c r="J1203" s="22">
        <f t="shared" ref="J1203:J1206" si="338">H1203+I1203+L1203</f>
        <v>-200</v>
      </c>
    </row>
    <row r="1204" spans="1:10">
      <c r="A1204" s="15">
        <v>44834</v>
      </c>
      <c r="B1204" s="37" t="s">
        <v>36</v>
      </c>
      <c r="C1204" s="37" t="s">
        <v>14</v>
      </c>
      <c r="D1204" s="37">
        <v>100</v>
      </c>
      <c r="E1204" s="38">
        <v>1673</v>
      </c>
      <c r="F1204" s="38">
        <v>1666</v>
      </c>
      <c r="G1204" s="37">
        <v>1660.5</v>
      </c>
      <c r="H1204" s="22">
        <f t="shared" si="336"/>
        <v>700</v>
      </c>
      <c r="I1204" s="22">
        <f t="shared" si="337"/>
        <v>550</v>
      </c>
      <c r="J1204" s="22">
        <f t="shared" si="338"/>
        <v>1250</v>
      </c>
    </row>
    <row r="1205" spans="1:10">
      <c r="A1205" s="15">
        <v>44833</v>
      </c>
      <c r="B1205" s="37" t="s">
        <v>36</v>
      </c>
      <c r="C1205" s="37" t="s">
        <v>14</v>
      </c>
      <c r="D1205" s="37">
        <v>100</v>
      </c>
      <c r="E1205" s="38">
        <v>1653</v>
      </c>
      <c r="F1205" s="38">
        <v>1641.8</v>
      </c>
      <c r="G1205" s="37"/>
      <c r="H1205" s="22">
        <f t="shared" si="336"/>
        <v>1120.0000000000045</v>
      </c>
      <c r="I1205" s="22">
        <f t="shared" si="337"/>
        <v>0</v>
      </c>
      <c r="J1205" s="22">
        <f t="shared" si="338"/>
        <v>1120.0000000000045</v>
      </c>
    </row>
    <row r="1206" spans="1:10">
      <c r="A1206" s="15">
        <v>44833</v>
      </c>
      <c r="B1206" s="37" t="s">
        <v>48</v>
      </c>
      <c r="C1206" s="37" t="s">
        <v>14</v>
      </c>
      <c r="D1206" s="37">
        <v>1000</v>
      </c>
      <c r="E1206" s="38">
        <v>81.7</v>
      </c>
      <c r="F1206" s="38">
        <v>80.36</v>
      </c>
      <c r="G1206" s="37"/>
      <c r="H1206" s="22">
        <f t="shared" si="336"/>
        <v>1340.0000000000034</v>
      </c>
      <c r="I1206" s="22">
        <f t="shared" si="337"/>
        <v>0</v>
      </c>
      <c r="J1206" s="22">
        <f t="shared" si="338"/>
        <v>1340.0000000000034</v>
      </c>
    </row>
    <row r="1207" spans="1:10">
      <c r="A1207" s="15">
        <v>44833</v>
      </c>
      <c r="B1207" s="37" t="s">
        <v>36</v>
      </c>
      <c r="C1207" s="37" t="s">
        <v>14</v>
      </c>
      <c r="D1207" s="37">
        <v>100</v>
      </c>
      <c r="E1207" s="38">
        <v>1651</v>
      </c>
      <c r="F1207" s="38">
        <v>1642</v>
      </c>
      <c r="G1207" s="37"/>
      <c r="H1207" s="22">
        <f t="shared" ref="H1207:H1219" si="339">(IF(C1207="SHORT",E1207-F1207,IF(C1207="LONG",F1207-E1207)))*D1207</f>
        <v>900</v>
      </c>
      <c r="I1207" s="22">
        <f t="shared" ref="I1207:I1219" si="340">(IF(C1207="SHORT",IF(G1207="",0,F1207-G1207),IF(C1207="LONG",IF(G1207="",0,G1207-F1207))))*D1207</f>
        <v>0</v>
      </c>
      <c r="J1207" s="22">
        <f t="shared" ref="J1207:J1219" si="341">H1207+I1207+L1207</f>
        <v>900</v>
      </c>
    </row>
    <row r="1208" spans="1:10">
      <c r="A1208" s="15">
        <v>44832</v>
      </c>
      <c r="B1208" s="37" t="s">
        <v>36</v>
      </c>
      <c r="C1208" s="37" t="s">
        <v>14</v>
      </c>
      <c r="D1208" s="37">
        <v>100</v>
      </c>
      <c r="E1208" s="38">
        <v>1630</v>
      </c>
      <c r="F1208" s="38">
        <v>1622.5</v>
      </c>
      <c r="G1208" s="37"/>
      <c r="H1208" s="22">
        <f t="shared" si="339"/>
        <v>750</v>
      </c>
      <c r="I1208" s="22">
        <f t="shared" si="340"/>
        <v>0</v>
      </c>
      <c r="J1208" s="22">
        <f t="shared" si="341"/>
        <v>750</v>
      </c>
    </row>
    <row r="1209" spans="1:10">
      <c r="A1209" s="15">
        <v>44831</v>
      </c>
      <c r="B1209" s="37" t="s">
        <v>36</v>
      </c>
      <c r="C1209" s="37" t="s">
        <v>17</v>
      </c>
      <c r="D1209" s="37">
        <v>100</v>
      </c>
      <c r="E1209" s="38">
        <v>1632</v>
      </c>
      <c r="F1209" s="38">
        <v>1642.4</v>
      </c>
      <c r="G1209" s="37"/>
      <c r="H1209" s="22">
        <f t="shared" si="339"/>
        <v>1040.0000000000091</v>
      </c>
      <c r="I1209" s="22">
        <f t="shared" si="340"/>
        <v>0</v>
      </c>
      <c r="J1209" s="22">
        <f t="shared" si="341"/>
        <v>1040.0000000000091</v>
      </c>
    </row>
    <row r="1210" spans="1:10">
      <c r="A1210" s="15">
        <v>44831</v>
      </c>
      <c r="B1210" s="37" t="s">
        <v>48</v>
      </c>
      <c r="C1210" s="37" t="s">
        <v>17</v>
      </c>
      <c r="D1210" s="37">
        <v>1000</v>
      </c>
      <c r="E1210" s="38">
        <v>77.2</v>
      </c>
      <c r="F1210" s="38">
        <v>78.2</v>
      </c>
      <c r="G1210" s="37">
        <v>79.2</v>
      </c>
      <c r="H1210" s="22">
        <f t="shared" si="339"/>
        <v>1000</v>
      </c>
      <c r="I1210" s="22">
        <f t="shared" si="340"/>
        <v>1000</v>
      </c>
      <c r="J1210" s="22">
        <f t="shared" si="341"/>
        <v>2000</v>
      </c>
    </row>
    <row r="1211" spans="1:10">
      <c r="A1211" s="15">
        <v>44831</v>
      </c>
      <c r="B1211" s="37" t="s">
        <v>36</v>
      </c>
      <c r="C1211" s="37" t="s">
        <v>14</v>
      </c>
      <c r="D1211" s="37">
        <v>100</v>
      </c>
      <c r="E1211" s="38">
        <v>1636</v>
      </c>
      <c r="F1211" s="38">
        <v>1626</v>
      </c>
      <c r="G1211" s="37"/>
      <c r="H1211" s="22">
        <f t="shared" si="339"/>
        <v>1000</v>
      </c>
      <c r="I1211" s="22">
        <f t="shared" si="340"/>
        <v>0</v>
      </c>
      <c r="J1211" s="22">
        <f t="shared" si="341"/>
        <v>1000</v>
      </c>
    </row>
    <row r="1212" spans="1:10">
      <c r="A1212" s="15">
        <v>44830</v>
      </c>
      <c r="B1212" s="37" t="s">
        <v>36</v>
      </c>
      <c r="C1212" s="37" t="s">
        <v>17</v>
      </c>
      <c r="D1212" s="37">
        <v>100</v>
      </c>
      <c r="E1212" s="38">
        <v>1642</v>
      </c>
      <c r="F1212" s="38">
        <v>1649.8</v>
      </c>
      <c r="G1212" s="37"/>
      <c r="H1212" s="22">
        <f t="shared" si="339"/>
        <v>779.99999999999545</v>
      </c>
      <c r="I1212" s="22">
        <f t="shared" si="340"/>
        <v>0</v>
      </c>
      <c r="J1212" s="22">
        <f t="shared" si="341"/>
        <v>779.99999999999545</v>
      </c>
    </row>
    <row r="1213" spans="1:10">
      <c r="A1213" s="15">
        <v>44830</v>
      </c>
      <c r="B1213" s="37" t="s">
        <v>48</v>
      </c>
      <c r="C1213" s="37" t="s">
        <v>17</v>
      </c>
      <c r="D1213" s="37">
        <v>1000</v>
      </c>
      <c r="E1213" s="38">
        <v>78</v>
      </c>
      <c r="F1213" s="38">
        <v>79</v>
      </c>
      <c r="G1213" s="37">
        <v>80</v>
      </c>
      <c r="H1213" s="22">
        <f t="shared" si="339"/>
        <v>1000</v>
      </c>
      <c r="I1213" s="22">
        <f t="shared" si="340"/>
        <v>1000</v>
      </c>
      <c r="J1213" s="22">
        <f t="shared" si="341"/>
        <v>2000</v>
      </c>
    </row>
    <row r="1214" spans="1:10">
      <c r="A1214" s="15">
        <v>44830</v>
      </c>
      <c r="B1214" s="37" t="s">
        <v>36</v>
      </c>
      <c r="C1214" s="37" t="s">
        <v>14</v>
      </c>
      <c r="D1214" s="37">
        <v>100</v>
      </c>
      <c r="E1214" s="38">
        <v>1647</v>
      </c>
      <c r="F1214" s="38">
        <v>1639</v>
      </c>
      <c r="G1214" s="37">
        <v>1629</v>
      </c>
      <c r="H1214" s="22">
        <f t="shared" si="339"/>
        <v>800</v>
      </c>
      <c r="I1214" s="22">
        <f t="shared" si="340"/>
        <v>1000</v>
      </c>
      <c r="J1214" s="22">
        <f t="shared" si="341"/>
        <v>1800</v>
      </c>
    </row>
    <row r="1215" spans="1:10">
      <c r="A1215" s="15">
        <v>44827</v>
      </c>
      <c r="B1215" s="37" t="s">
        <v>48</v>
      </c>
      <c r="C1215" s="37" t="s">
        <v>17</v>
      </c>
      <c r="D1215" s="37">
        <v>1000</v>
      </c>
      <c r="E1215" s="38">
        <v>81.7</v>
      </c>
      <c r="F1215" s="38">
        <v>80.66</v>
      </c>
      <c r="G1215" s="37"/>
      <c r="H1215" s="22">
        <f t="shared" si="339"/>
        <v>-1040.0000000000064</v>
      </c>
      <c r="I1215" s="22">
        <f t="shared" si="340"/>
        <v>0</v>
      </c>
      <c r="J1215" s="22">
        <f t="shared" si="341"/>
        <v>-1040.0000000000064</v>
      </c>
    </row>
    <row r="1216" spans="1:10">
      <c r="A1216" s="15">
        <v>44827</v>
      </c>
      <c r="B1216" s="37" t="s">
        <v>36</v>
      </c>
      <c r="C1216" s="37" t="s">
        <v>17</v>
      </c>
      <c r="D1216" s="37">
        <v>100</v>
      </c>
      <c r="E1216" s="38">
        <v>1654</v>
      </c>
      <c r="F1216" s="38">
        <v>1643.7</v>
      </c>
      <c r="G1216" s="37"/>
      <c r="H1216" s="22">
        <f t="shared" si="339"/>
        <v>-1029.9999999999955</v>
      </c>
      <c r="I1216" s="22">
        <f t="shared" si="340"/>
        <v>0</v>
      </c>
      <c r="J1216" s="22">
        <f t="shared" si="341"/>
        <v>-1029.9999999999955</v>
      </c>
    </row>
    <row r="1217" spans="1:10">
      <c r="A1217" s="15">
        <v>44826</v>
      </c>
      <c r="B1217" s="37" t="s">
        <v>48</v>
      </c>
      <c r="C1217" s="37" t="s">
        <v>17</v>
      </c>
      <c r="D1217" s="37">
        <v>100</v>
      </c>
      <c r="E1217" s="38">
        <v>83.05</v>
      </c>
      <c r="F1217" s="38">
        <v>84.05</v>
      </c>
      <c r="G1217" s="37">
        <v>85.05</v>
      </c>
      <c r="H1217" s="22">
        <f t="shared" si="339"/>
        <v>100</v>
      </c>
      <c r="I1217" s="22">
        <f t="shared" si="340"/>
        <v>100</v>
      </c>
      <c r="J1217" s="22">
        <f t="shared" si="341"/>
        <v>200</v>
      </c>
    </row>
    <row r="1218" spans="1:10">
      <c r="A1218" s="15">
        <v>44826</v>
      </c>
      <c r="B1218" s="37" t="s">
        <v>36</v>
      </c>
      <c r="C1218" s="37" t="s">
        <v>17</v>
      </c>
      <c r="D1218" s="37">
        <v>100</v>
      </c>
      <c r="E1218" s="38">
        <v>1661</v>
      </c>
      <c r="F1218" s="38">
        <v>1669</v>
      </c>
      <c r="G1218" s="37">
        <v>1679</v>
      </c>
      <c r="H1218" s="22">
        <f t="shared" si="339"/>
        <v>800</v>
      </c>
      <c r="I1218" s="22">
        <f t="shared" si="340"/>
        <v>1000</v>
      </c>
      <c r="J1218" s="22">
        <f t="shared" si="341"/>
        <v>1800</v>
      </c>
    </row>
    <row r="1219" spans="1:10">
      <c r="A1219" s="15">
        <v>44825</v>
      </c>
      <c r="B1219" s="37" t="s">
        <v>48</v>
      </c>
      <c r="C1219" s="37" t="s">
        <v>17</v>
      </c>
      <c r="D1219" s="37">
        <v>1000</v>
      </c>
      <c r="E1219" s="38">
        <v>84.1</v>
      </c>
      <c r="F1219" s="38">
        <v>85.1</v>
      </c>
      <c r="G1219" s="37">
        <v>86.1</v>
      </c>
      <c r="H1219" s="22">
        <f t="shared" si="339"/>
        <v>1000</v>
      </c>
      <c r="I1219" s="22">
        <f t="shared" si="340"/>
        <v>1000</v>
      </c>
      <c r="J1219" s="22">
        <f t="shared" si="341"/>
        <v>2000</v>
      </c>
    </row>
    <row r="1220" spans="1:10">
      <c r="A1220" s="15">
        <v>44825</v>
      </c>
      <c r="B1220" s="37" t="s">
        <v>36</v>
      </c>
      <c r="C1220" s="37" t="s">
        <v>14</v>
      </c>
      <c r="D1220" s="37">
        <v>100</v>
      </c>
      <c r="E1220" s="38">
        <v>1675</v>
      </c>
      <c r="F1220" s="38">
        <v>1667</v>
      </c>
      <c r="G1220" s="37">
        <v>1657</v>
      </c>
      <c r="H1220" s="22">
        <f t="shared" ref="H1220:H1232" si="342">(IF(C1220="SHORT",E1220-F1220,IF(C1220="LONG",F1220-E1220)))*D1220</f>
        <v>800</v>
      </c>
      <c r="I1220" s="22">
        <f t="shared" ref="I1220:I1232" si="343">(IF(C1220="SHORT",IF(G1220="",0,F1220-G1220),IF(C1220="LONG",IF(G1220="",0,G1220-F1220))))*D1220</f>
        <v>1000</v>
      </c>
      <c r="J1220" s="22">
        <f t="shared" ref="J1220:J1232" si="344">H1220+I1220+L1220</f>
        <v>1800</v>
      </c>
    </row>
    <row r="1221" spans="1:10">
      <c r="A1221" s="15">
        <v>44824</v>
      </c>
      <c r="B1221" s="37" t="s">
        <v>36</v>
      </c>
      <c r="C1221" s="37" t="s">
        <v>14</v>
      </c>
      <c r="D1221" s="37">
        <v>100</v>
      </c>
      <c r="E1221" s="38">
        <v>1675</v>
      </c>
      <c r="F1221" s="38">
        <v>1668</v>
      </c>
      <c r="G1221" s="37">
        <v>1660</v>
      </c>
      <c r="H1221" s="22">
        <f t="shared" si="342"/>
        <v>700</v>
      </c>
      <c r="I1221" s="22">
        <f t="shared" si="343"/>
        <v>800</v>
      </c>
      <c r="J1221" s="22">
        <f t="shared" si="344"/>
        <v>1500</v>
      </c>
    </row>
    <row r="1222" spans="1:10">
      <c r="A1222" s="15">
        <v>44823</v>
      </c>
      <c r="B1222" s="37" t="s">
        <v>36</v>
      </c>
      <c r="C1222" s="37" t="s">
        <v>14</v>
      </c>
      <c r="D1222" s="37">
        <v>100</v>
      </c>
      <c r="E1222" s="38">
        <v>1669</v>
      </c>
      <c r="F1222" s="38">
        <v>1659.6</v>
      </c>
      <c r="G1222" s="37"/>
      <c r="H1222" s="22">
        <f t="shared" si="342"/>
        <v>940.00000000000909</v>
      </c>
      <c r="I1222" s="22">
        <f t="shared" si="343"/>
        <v>0</v>
      </c>
      <c r="J1222" s="22">
        <f t="shared" si="344"/>
        <v>940.00000000000909</v>
      </c>
    </row>
    <row r="1223" spans="1:10">
      <c r="A1223" s="15">
        <v>44820</v>
      </c>
      <c r="B1223" s="37" t="s">
        <v>36</v>
      </c>
      <c r="C1223" s="37" t="s">
        <v>14</v>
      </c>
      <c r="D1223" s="37">
        <v>100</v>
      </c>
      <c r="E1223" s="38">
        <v>1671</v>
      </c>
      <c r="F1223" s="38">
        <v>1665</v>
      </c>
      <c r="G1223" s="37">
        <v>1659.7</v>
      </c>
      <c r="H1223" s="22">
        <f t="shared" si="342"/>
        <v>600</v>
      </c>
      <c r="I1223" s="22">
        <f t="shared" si="343"/>
        <v>529.99999999999545</v>
      </c>
      <c r="J1223" s="22">
        <f t="shared" si="344"/>
        <v>1129.9999999999955</v>
      </c>
    </row>
    <row r="1224" spans="1:10">
      <c r="A1224" s="15">
        <v>44820</v>
      </c>
      <c r="B1224" s="37" t="s">
        <v>36</v>
      </c>
      <c r="C1224" s="37" t="s">
        <v>14</v>
      </c>
      <c r="D1224" s="37">
        <v>100</v>
      </c>
      <c r="E1224" s="38">
        <v>1661</v>
      </c>
      <c r="F1224" s="38">
        <v>1654.7</v>
      </c>
      <c r="G1224" s="37"/>
      <c r="H1224" s="22">
        <f t="shared" si="342"/>
        <v>629.99999999999545</v>
      </c>
      <c r="I1224" s="22">
        <f t="shared" si="343"/>
        <v>0</v>
      </c>
      <c r="J1224" s="22">
        <f t="shared" si="344"/>
        <v>629.99999999999545</v>
      </c>
    </row>
    <row r="1225" spans="1:10">
      <c r="A1225" s="15">
        <v>44819</v>
      </c>
      <c r="B1225" s="37" t="s">
        <v>36</v>
      </c>
      <c r="C1225" s="37" t="s">
        <v>14</v>
      </c>
      <c r="D1225" s="37">
        <v>100</v>
      </c>
      <c r="E1225" s="38">
        <v>1683</v>
      </c>
      <c r="F1225" s="38">
        <v>1675</v>
      </c>
      <c r="G1225" s="37">
        <v>1665</v>
      </c>
      <c r="H1225" s="22">
        <f t="shared" si="342"/>
        <v>800</v>
      </c>
      <c r="I1225" s="22">
        <f t="shared" si="343"/>
        <v>1000</v>
      </c>
      <c r="J1225" s="22">
        <f t="shared" si="344"/>
        <v>1800</v>
      </c>
    </row>
    <row r="1226" spans="1:10">
      <c r="A1226" s="15">
        <v>44819</v>
      </c>
      <c r="B1226" s="37" t="s">
        <v>36</v>
      </c>
      <c r="C1226" s="37" t="s">
        <v>14</v>
      </c>
      <c r="D1226" s="37">
        <v>100</v>
      </c>
      <c r="E1226" s="38">
        <v>1685</v>
      </c>
      <c r="F1226" s="38">
        <v>1685</v>
      </c>
      <c r="G1226" s="37"/>
      <c r="H1226" s="22">
        <f t="shared" si="342"/>
        <v>0</v>
      </c>
      <c r="I1226" s="22">
        <f t="shared" si="343"/>
        <v>0</v>
      </c>
      <c r="J1226" s="22">
        <f t="shared" si="344"/>
        <v>0</v>
      </c>
    </row>
    <row r="1227" spans="1:10">
      <c r="A1227" s="15">
        <v>44819</v>
      </c>
      <c r="B1227" s="37" t="s">
        <v>36</v>
      </c>
      <c r="C1227" s="37" t="s">
        <v>14</v>
      </c>
      <c r="D1227" s="37">
        <v>100</v>
      </c>
      <c r="E1227" s="38">
        <v>1692</v>
      </c>
      <c r="F1227" s="38">
        <v>1684</v>
      </c>
      <c r="G1227" s="37">
        <v>1674</v>
      </c>
      <c r="H1227" s="22">
        <f t="shared" si="342"/>
        <v>800</v>
      </c>
      <c r="I1227" s="22">
        <f t="shared" si="343"/>
        <v>1000</v>
      </c>
      <c r="J1227" s="22">
        <f t="shared" si="344"/>
        <v>1800</v>
      </c>
    </row>
    <row r="1228" spans="1:10">
      <c r="A1228" s="15">
        <v>44818</v>
      </c>
      <c r="B1228" s="37" t="s">
        <v>48</v>
      </c>
      <c r="C1228" s="37" t="s">
        <v>17</v>
      </c>
      <c r="D1228" s="37">
        <v>1000</v>
      </c>
      <c r="E1228" s="38">
        <v>86.9</v>
      </c>
      <c r="F1228" s="38">
        <v>87.9</v>
      </c>
      <c r="G1228" s="37">
        <v>88.9</v>
      </c>
      <c r="H1228" s="22">
        <f t="shared" si="342"/>
        <v>1000</v>
      </c>
      <c r="I1228" s="22">
        <f t="shared" si="343"/>
        <v>1000</v>
      </c>
      <c r="J1228" s="22">
        <f t="shared" si="344"/>
        <v>2000</v>
      </c>
    </row>
    <row r="1229" spans="1:10">
      <c r="A1229" s="15">
        <v>44818</v>
      </c>
      <c r="B1229" s="37" t="s">
        <v>36</v>
      </c>
      <c r="C1229" s="37" t="s">
        <v>17</v>
      </c>
      <c r="D1229" s="37">
        <v>100</v>
      </c>
      <c r="E1229" s="38">
        <v>1703</v>
      </c>
      <c r="F1229" s="38">
        <v>1707</v>
      </c>
      <c r="G1229" s="37"/>
      <c r="H1229" s="22">
        <f t="shared" si="342"/>
        <v>400</v>
      </c>
      <c r="I1229" s="22">
        <f t="shared" si="343"/>
        <v>0</v>
      </c>
      <c r="J1229" s="22">
        <f t="shared" si="344"/>
        <v>400</v>
      </c>
    </row>
    <row r="1230" spans="1:10">
      <c r="A1230" s="15">
        <v>44818</v>
      </c>
      <c r="B1230" s="37" t="s">
        <v>36</v>
      </c>
      <c r="C1230" s="37" t="s">
        <v>17</v>
      </c>
      <c r="D1230" s="37">
        <v>100</v>
      </c>
      <c r="E1230" s="38">
        <v>1699</v>
      </c>
      <c r="F1230" s="38">
        <v>1706.5</v>
      </c>
      <c r="G1230" s="37"/>
      <c r="H1230" s="22">
        <f t="shared" si="342"/>
        <v>750</v>
      </c>
      <c r="I1230" s="22">
        <f t="shared" si="343"/>
        <v>0</v>
      </c>
      <c r="J1230" s="22">
        <f t="shared" si="344"/>
        <v>750</v>
      </c>
    </row>
    <row r="1231" spans="1:10">
      <c r="A1231" s="15">
        <v>44817</v>
      </c>
      <c r="B1231" s="37" t="s">
        <v>48</v>
      </c>
      <c r="C1231" s="37" t="s">
        <v>17</v>
      </c>
      <c r="D1231" s="37">
        <v>1000</v>
      </c>
      <c r="E1231" s="38">
        <v>88</v>
      </c>
      <c r="F1231" s="38">
        <v>89.3</v>
      </c>
      <c r="G1231" s="37"/>
      <c r="H1231" s="22">
        <f t="shared" si="342"/>
        <v>1299.9999999999973</v>
      </c>
      <c r="I1231" s="22">
        <f t="shared" si="343"/>
        <v>0</v>
      </c>
      <c r="J1231" s="22">
        <f t="shared" si="344"/>
        <v>1299.9999999999973</v>
      </c>
    </row>
    <row r="1232" spans="1:10">
      <c r="A1232" s="15">
        <v>44817</v>
      </c>
      <c r="B1232" s="37" t="s">
        <v>36</v>
      </c>
      <c r="C1232" s="37" t="s">
        <v>17</v>
      </c>
      <c r="D1232" s="37">
        <v>100</v>
      </c>
      <c r="E1232" s="38">
        <v>1700</v>
      </c>
      <c r="F1232" s="38">
        <v>1708.5</v>
      </c>
      <c r="G1232" s="37"/>
      <c r="H1232" s="22">
        <f t="shared" si="342"/>
        <v>850</v>
      </c>
      <c r="I1232" s="22">
        <f t="shared" si="343"/>
        <v>0</v>
      </c>
      <c r="J1232" s="22">
        <f t="shared" si="344"/>
        <v>850</v>
      </c>
    </row>
    <row r="1233" spans="1:10">
      <c r="A1233" s="15">
        <v>44817</v>
      </c>
      <c r="B1233" s="37" t="s">
        <v>36</v>
      </c>
      <c r="C1233" s="37" t="s">
        <v>17</v>
      </c>
      <c r="D1233" s="37">
        <v>100</v>
      </c>
      <c r="E1233" s="38">
        <v>1723</v>
      </c>
      <c r="F1233" s="38">
        <v>1731.8</v>
      </c>
      <c r="G1233" s="37"/>
      <c r="H1233" s="22">
        <f t="shared" ref="H1233:H1239" si="345">(IF(C1233="SHORT",E1233-F1233,IF(C1233="LONG",F1233-E1233)))*D1233</f>
        <v>879.99999999999545</v>
      </c>
      <c r="I1233" s="22">
        <f t="shared" ref="I1233:I1239" si="346">(IF(C1233="SHORT",IF(G1233="",0,F1233-G1233),IF(C1233="LONG",IF(G1233="",0,G1233-F1233))))*D1233</f>
        <v>0</v>
      </c>
      <c r="J1233" s="22">
        <f t="shared" ref="J1233:J1239" si="347">H1233+I1233+L1233</f>
        <v>879.99999999999545</v>
      </c>
    </row>
    <row r="1234" spans="1:10">
      <c r="A1234" s="15">
        <v>44816</v>
      </c>
      <c r="B1234" s="37" t="s">
        <v>36</v>
      </c>
      <c r="C1234" s="37" t="s">
        <v>17</v>
      </c>
      <c r="D1234" s="37">
        <v>100</v>
      </c>
      <c r="E1234" s="38">
        <v>1718</v>
      </c>
      <c r="F1234" s="38">
        <v>1724</v>
      </c>
      <c r="G1234" s="37">
        <v>1735</v>
      </c>
      <c r="H1234" s="22">
        <f t="shared" si="345"/>
        <v>600</v>
      </c>
      <c r="I1234" s="22">
        <f t="shared" si="346"/>
        <v>1100</v>
      </c>
      <c r="J1234" s="22">
        <f t="shared" si="347"/>
        <v>1700</v>
      </c>
    </row>
    <row r="1235" spans="1:10">
      <c r="A1235" s="15">
        <v>44812</v>
      </c>
      <c r="B1235" s="37" t="s">
        <v>36</v>
      </c>
      <c r="C1235" s="37" t="s">
        <v>17</v>
      </c>
      <c r="D1235" s="37">
        <v>100</v>
      </c>
      <c r="E1235" s="38">
        <v>1718.5</v>
      </c>
      <c r="F1235" s="38">
        <v>1728.2</v>
      </c>
      <c r="G1235" s="37"/>
      <c r="H1235" s="22">
        <f t="shared" si="345"/>
        <v>970.00000000000455</v>
      </c>
      <c r="I1235" s="22">
        <f t="shared" si="346"/>
        <v>0</v>
      </c>
      <c r="J1235" s="22">
        <f t="shared" si="347"/>
        <v>970.00000000000455</v>
      </c>
    </row>
    <row r="1236" spans="1:10">
      <c r="A1236" s="15">
        <v>44812</v>
      </c>
      <c r="B1236" s="37" t="s">
        <v>36</v>
      </c>
      <c r="C1236" s="37" t="s">
        <v>17</v>
      </c>
      <c r="D1236" s="37">
        <v>100</v>
      </c>
      <c r="E1236" s="38">
        <v>1711</v>
      </c>
      <c r="F1236" s="38">
        <v>1716.26</v>
      </c>
      <c r="G1236" s="37"/>
      <c r="H1236" s="22">
        <f t="shared" si="345"/>
        <v>525.99999999999909</v>
      </c>
      <c r="I1236" s="22">
        <f t="shared" si="346"/>
        <v>0</v>
      </c>
      <c r="J1236" s="22">
        <f t="shared" si="347"/>
        <v>525.99999999999909</v>
      </c>
    </row>
    <row r="1237" spans="1:10">
      <c r="A1237" s="15">
        <v>44811</v>
      </c>
      <c r="B1237" s="37" t="s">
        <v>36</v>
      </c>
      <c r="C1237" s="37" t="s">
        <v>14</v>
      </c>
      <c r="D1237" s="37">
        <v>100</v>
      </c>
      <c r="E1237" s="38">
        <v>1702</v>
      </c>
      <c r="F1237" s="38">
        <v>1697.1</v>
      </c>
      <c r="G1237" s="37"/>
      <c r="H1237" s="22">
        <f t="shared" si="345"/>
        <v>490.00000000000909</v>
      </c>
      <c r="I1237" s="22">
        <f t="shared" si="346"/>
        <v>0</v>
      </c>
      <c r="J1237" s="22">
        <f t="shared" si="347"/>
        <v>490.00000000000909</v>
      </c>
    </row>
    <row r="1238" spans="1:10">
      <c r="A1238" s="15">
        <v>44810</v>
      </c>
      <c r="B1238" s="37" t="s">
        <v>36</v>
      </c>
      <c r="C1238" s="37" t="s">
        <v>17</v>
      </c>
      <c r="D1238" s="37">
        <v>100</v>
      </c>
      <c r="E1238" s="38">
        <v>1714</v>
      </c>
      <c r="F1238" s="38">
        <v>1704</v>
      </c>
      <c r="G1238" s="37"/>
      <c r="H1238" s="22">
        <f t="shared" si="345"/>
        <v>-1000</v>
      </c>
      <c r="I1238" s="22">
        <f t="shared" si="346"/>
        <v>0</v>
      </c>
      <c r="J1238" s="22">
        <f t="shared" si="347"/>
        <v>-1000</v>
      </c>
    </row>
    <row r="1239" spans="1:10">
      <c r="A1239" s="15">
        <v>44809</v>
      </c>
      <c r="B1239" s="37" t="s">
        <v>36</v>
      </c>
      <c r="C1239" s="37" t="s">
        <v>17</v>
      </c>
      <c r="D1239" s="37">
        <v>100</v>
      </c>
      <c r="E1239" s="38">
        <v>1712</v>
      </c>
      <c r="F1239" s="38">
        <v>1719</v>
      </c>
      <c r="G1239" s="37">
        <v>1726.2</v>
      </c>
      <c r="H1239" s="22">
        <f t="shared" si="345"/>
        <v>700</v>
      </c>
      <c r="I1239" s="22">
        <f t="shared" si="346"/>
        <v>720.00000000000455</v>
      </c>
      <c r="J1239" s="22">
        <f t="shared" si="347"/>
        <v>1420.0000000000045</v>
      </c>
    </row>
    <row r="1240" spans="1:10">
      <c r="A1240" s="15">
        <v>44806</v>
      </c>
      <c r="B1240" s="37" t="s">
        <v>36</v>
      </c>
      <c r="C1240" s="37" t="s">
        <v>17</v>
      </c>
      <c r="D1240" s="37">
        <v>100</v>
      </c>
      <c r="E1240" s="37">
        <v>1706.5</v>
      </c>
      <c r="F1240" s="37">
        <v>1712</v>
      </c>
      <c r="G1240" s="37">
        <v>1718</v>
      </c>
      <c r="H1240" s="22">
        <f t="shared" ref="H1240" si="348">(IF(C1240="SHORT",E1240-F1240,IF(C1240="LONG",F1240-E1240)))*D1240</f>
        <v>550</v>
      </c>
      <c r="I1240" s="22">
        <f t="shared" ref="I1240" si="349">(IF(C1240="SHORT",IF(G1240="",0,F1240-G1240),IF(C1240="LONG",IF(G1240="",0,G1240-F1240))))*D1240</f>
        <v>600</v>
      </c>
      <c r="J1240" s="22">
        <f t="shared" ref="J1240" si="350">H1240+I1240+L1240</f>
        <v>1150</v>
      </c>
    </row>
    <row r="1241" spans="1:10">
      <c r="A1241" s="15">
        <v>44805</v>
      </c>
      <c r="B1241" s="16" t="s">
        <v>36</v>
      </c>
      <c r="C1241" s="16" t="s">
        <v>14</v>
      </c>
      <c r="D1241" s="16">
        <v>100</v>
      </c>
      <c r="E1241" s="16">
        <v>1700</v>
      </c>
      <c r="F1241" s="21">
        <v>1695</v>
      </c>
      <c r="G1241" s="16">
        <v>1689</v>
      </c>
      <c r="H1241" s="22">
        <f t="shared" ref="H1241" si="351">(IF(C1241="SHORT",E1241-F1241,IF(C1241="LONG",F1241-E1241)))*D1241</f>
        <v>500</v>
      </c>
      <c r="I1241" s="22">
        <f t="shared" ref="I1241" si="352">(IF(C1241="SHORT",IF(G1241="",0,F1241-G1241),IF(C1241="LONG",IF(G1241="",0,G1241-F1241))))*D1241</f>
        <v>600</v>
      </c>
      <c r="J1241" s="22">
        <f t="shared" ref="J1241" si="353">H1241+I1241+L1241</f>
        <v>1100</v>
      </c>
    </row>
  </sheetData>
  <mergeCells count="1">
    <mergeCell ref="E2:J2"/>
  </mergeCells>
  <conditionalFormatting sqref="I345:J1241 I313:J342 I284:J311 I261:J282 I245:J259 I223:J243 I212:J221 I198:J209 I182:J196 I158:J180 I128:J156 I105:J126 I90:J103 I67:J88 I23:J26">
    <cfRule type="cellIs" dxfId="78" priority="344" stopIfTrue="1" operator="lessThan">
      <formula>0</formula>
    </cfRule>
  </conditionalFormatting>
  <conditionalFormatting sqref="I28:J28">
    <cfRule type="cellIs" dxfId="77" priority="39" stopIfTrue="1" operator="lessThan">
      <formula>0</formula>
    </cfRule>
  </conditionalFormatting>
  <conditionalFormatting sqref="I29:J29">
    <cfRule type="cellIs" dxfId="76" priority="38" stopIfTrue="1" operator="lessThan">
      <formula>0</formula>
    </cfRule>
  </conditionalFormatting>
  <conditionalFormatting sqref="I30:J30">
    <cfRule type="cellIs" dxfId="75" priority="37" stopIfTrue="1" operator="lessThan">
      <formula>0</formula>
    </cfRule>
  </conditionalFormatting>
  <conditionalFormatting sqref="I31:J31">
    <cfRule type="cellIs" dxfId="74" priority="36" stopIfTrue="1" operator="lessThan">
      <formula>0</formula>
    </cfRule>
  </conditionalFormatting>
  <conditionalFormatting sqref="I32:J32">
    <cfRule type="cellIs" dxfId="73" priority="35" stopIfTrue="1" operator="lessThan">
      <formula>0</formula>
    </cfRule>
  </conditionalFormatting>
  <conditionalFormatting sqref="I33:J33">
    <cfRule type="cellIs" dxfId="72" priority="34" stopIfTrue="1" operator="lessThan">
      <formula>0</formula>
    </cfRule>
  </conditionalFormatting>
  <conditionalFormatting sqref="I34:J34">
    <cfRule type="cellIs" dxfId="71" priority="33" stopIfTrue="1" operator="lessThan">
      <formula>0</formula>
    </cfRule>
  </conditionalFormatting>
  <conditionalFormatting sqref="I35:J35">
    <cfRule type="cellIs" dxfId="70" priority="32" stopIfTrue="1" operator="lessThan">
      <formula>0</formula>
    </cfRule>
  </conditionalFormatting>
  <conditionalFormatting sqref="I36:J36">
    <cfRule type="cellIs" dxfId="69" priority="31" stopIfTrue="1" operator="lessThan">
      <formula>0</formula>
    </cfRule>
  </conditionalFormatting>
  <conditionalFormatting sqref="I37:J37">
    <cfRule type="cellIs" dxfId="68" priority="30" stopIfTrue="1" operator="lessThan">
      <formula>0</formula>
    </cfRule>
  </conditionalFormatting>
  <conditionalFormatting sqref="I38:J38">
    <cfRule type="cellIs" dxfId="67" priority="29" stopIfTrue="1" operator="lessThan">
      <formula>0</formula>
    </cfRule>
  </conditionalFormatting>
  <conditionalFormatting sqref="I39:J39">
    <cfRule type="cellIs" dxfId="66" priority="28" stopIfTrue="1" operator="lessThan">
      <formula>0</formula>
    </cfRule>
  </conditionalFormatting>
  <conditionalFormatting sqref="I40:J40">
    <cfRule type="cellIs" dxfId="65" priority="27" stopIfTrue="1" operator="lessThan">
      <formula>0</formula>
    </cfRule>
  </conditionalFormatting>
  <conditionalFormatting sqref="I66:J66">
    <cfRule type="cellIs" dxfId="64" priority="26" stopIfTrue="1" operator="lessThan">
      <formula>0</formula>
    </cfRule>
  </conditionalFormatting>
  <conditionalFormatting sqref="I65:J65">
    <cfRule type="cellIs" dxfId="63" priority="25" stopIfTrue="1" operator="lessThan">
      <formula>0</formula>
    </cfRule>
  </conditionalFormatting>
  <conditionalFormatting sqref="I64:J64">
    <cfRule type="cellIs" dxfId="62" priority="24" stopIfTrue="1" operator="lessThan">
      <formula>0</formula>
    </cfRule>
  </conditionalFormatting>
  <conditionalFormatting sqref="I63:J63">
    <cfRule type="cellIs" dxfId="61" priority="23" stopIfTrue="1" operator="lessThan">
      <formula>0</formula>
    </cfRule>
  </conditionalFormatting>
  <conditionalFormatting sqref="I62:J62">
    <cfRule type="cellIs" dxfId="60" priority="22" stopIfTrue="1" operator="lessThan">
      <formula>0</formula>
    </cfRule>
  </conditionalFormatting>
  <conditionalFormatting sqref="I61:J61">
    <cfRule type="cellIs" dxfId="59" priority="21" stopIfTrue="1" operator="lessThan">
      <formula>0</formula>
    </cfRule>
  </conditionalFormatting>
  <conditionalFormatting sqref="I59:J59">
    <cfRule type="cellIs" dxfId="58" priority="20" stopIfTrue="1" operator="lessThan">
      <formula>0</formula>
    </cfRule>
  </conditionalFormatting>
  <conditionalFormatting sqref="I58:J58">
    <cfRule type="cellIs" dxfId="57" priority="19" stopIfTrue="1" operator="lessThan">
      <formula>0</formula>
    </cfRule>
  </conditionalFormatting>
  <conditionalFormatting sqref="I57:J57">
    <cfRule type="cellIs" dxfId="56" priority="18" stopIfTrue="1" operator="lessThan">
      <formula>0</formula>
    </cfRule>
  </conditionalFormatting>
  <conditionalFormatting sqref="I56:J56">
    <cfRule type="cellIs" dxfId="55" priority="17" stopIfTrue="1" operator="lessThan">
      <formula>0</formula>
    </cfRule>
  </conditionalFormatting>
  <conditionalFormatting sqref="I55:J55">
    <cfRule type="cellIs" dxfId="54" priority="16" stopIfTrue="1" operator="lessThan">
      <formula>0</formula>
    </cfRule>
  </conditionalFormatting>
  <conditionalFormatting sqref="I54:J54">
    <cfRule type="cellIs" dxfId="53" priority="15" stopIfTrue="1" operator="lessThan">
      <formula>0</formula>
    </cfRule>
  </conditionalFormatting>
  <conditionalFormatting sqref="I53:J53">
    <cfRule type="cellIs" dxfId="52" priority="14" stopIfTrue="1" operator="lessThan">
      <formula>0</formula>
    </cfRule>
  </conditionalFormatting>
  <conditionalFormatting sqref="I52:J52">
    <cfRule type="cellIs" dxfId="51" priority="13" stopIfTrue="1" operator="lessThan">
      <formula>0</formula>
    </cfRule>
  </conditionalFormatting>
  <conditionalFormatting sqref="I51:J51">
    <cfRule type="cellIs" dxfId="50" priority="12" stopIfTrue="1" operator="lessThan">
      <formula>0</formula>
    </cfRule>
  </conditionalFormatting>
  <conditionalFormatting sqref="I50:J50">
    <cfRule type="cellIs" dxfId="49" priority="11" stopIfTrue="1" operator="lessThan">
      <formula>0</formula>
    </cfRule>
  </conditionalFormatting>
  <conditionalFormatting sqref="I49:J49">
    <cfRule type="cellIs" dxfId="48" priority="10" stopIfTrue="1" operator="lessThan">
      <formula>0</formula>
    </cfRule>
  </conditionalFormatting>
  <conditionalFormatting sqref="I48:J48">
    <cfRule type="cellIs" dxfId="47" priority="9" stopIfTrue="1" operator="lessThan">
      <formula>0</formula>
    </cfRule>
  </conditionalFormatting>
  <conditionalFormatting sqref="I47:J47">
    <cfRule type="cellIs" dxfId="46" priority="8" stopIfTrue="1" operator="lessThan">
      <formula>0</formula>
    </cfRule>
  </conditionalFormatting>
  <conditionalFormatting sqref="I46:J46">
    <cfRule type="cellIs" dxfId="45" priority="7" stopIfTrue="1" operator="lessThan">
      <formula>0</formula>
    </cfRule>
  </conditionalFormatting>
  <conditionalFormatting sqref="I45:J45">
    <cfRule type="cellIs" dxfId="44" priority="6" stopIfTrue="1" operator="lessThan">
      <formula>0</formula>
    </cfRule>
  </conditionalFormatting>
  <conditionalFormatting sqref="I44:J44">
    <cfRule type="cellIs" dxfId="43" priority="5" stopIfTrue="1" operator="lessThan">
      <formula>0</formula>
    </cfRule>
  </conditionalFormatting>
  <conditionalFormatting sqref="I43:J43">
    <cfRule type="cellIs" dxfId="42" priority="4" stopIfTrue="1" operator="lessThan">
      <formula>0</formula>
    </cfRule>
  </conditionalFormatting>
  <conditionalFormatting sqref="I42:J42">
    <cfRule type="cellIs" dxfId="41" priority="3" stopIfTrue="1" operator="lessThan">
      <formula>0</formula>
    </cfRule>
  </conditionalFormatting>
  <conditionalFormatting sqref="I7:J21">
    <cfRule type="cellIs" dxfId="40" priority="2" stopIfTrue="1" operator="lessThan">
      <formula>0</formula>
    </cfRule>
  </conditionalFormatting>
  <conditionalFormatting sqref="I21:J21">
    <cfRule type="cellIs" dxfId="39" priority="1" stopIfTrue="1" operator="lessThan">
      <formula>0</formula>
    </cfRule>
  </conditionalFormatting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228"/>
  <sheetViews>
    <sheetView workbookViewId="0">
      <selection activeCell="C16" sqref="C16"/>
    </sheetView>
  </sheetViews>
  <sheetFormatPr defaultColWidth="9" defaultRowHeight="15"/>
  <cols>
    <col min="1" max="1" width="14.140625" customWidth="1"/>
    <col min="2" max="2" width="15.7109375" customWidth="1"/>
    <col min="3" max="3" width="18.5703125" customWidth="1"/>
    <col min="4" max="4" width="19" customWidth="1"/>
    <col min="6" max="6" width="14.42578125" customWidth="1"/>
    <col min="7" max="7" width="11.140625" hidden="1" customWidth="1"/>
    <col min="8" max="8" width="11.140625" customWidth="1"/>
    <col min="9" max="10" width="11.42578125" customWidth="1"/>
    <col min="11" max="11" width="15.42578125" customWidth="1"/>
  </cols>
  <sheetData>
    <row r="1" spans="1:12" s="1" customFormat="1" ht="34.5">
      <c r="A1" s="2" t="s">
        <v>0</v>
      </c>
      <c r="C1" s="3"/>
      <c r="D1" s="288"/>
      <c r="E1" s="288"/>
      <c r="F1" s="288"/>
      <c r="G1" s="278"/>
      <c r="H1" s="285"/>
      <c r="I1" s="285"/>
      <c r="J1" s="285"/>
      <c r="K1" s="285"/>
    </row>
    <row r="2" spans="1:12" s="1" customFormat="1" ht="63" customHeight="1" thickBot="1">
      <c r="A2" s="4"/>
      <c r="B2" s="5"/>
      <c r="C2" s="5"/>
      <c r="D2" s="288"/>
      <c r="E2" s="286"/>
      <c r="F2" s="286"/>
      <c r="G2" s="280"/>
      <c r="H2" s="286"/>
      <c r="I2" s="285"/>
      <c r="J2" s="285"/>
      <c r="K2" s="285"/>
    </row>
    <row r="3" spans="1:12">
      <c r="A3" s="6" t="s">
        <v>1</v>
      </c>
      <c r="B3" s="7" t="s">
        <v>2</v>
      </c>
      <c r="C3" s="7" t="s">
        <v>3</v>
      </c>
      <c r="D3" s="287" t="s">
        <v>4</v>
      </c>
      <c r="E3" s="287" t="s">
        <v>5</v>
      </c>
      <c r="F3" s="282" t="s">
        <v>6</v>
      </c>
      <c r="G3" s="10"/>
      <c r="H3" s="282" t="s">
        <v>6</v>
      </c>
      <c r="I3" s="283" t="s">
        <v>7</v>
      </c>
      <c r="J3" s="283" t="s">
        <v>7</v>
      </c>
      <c r="K3" s="284" t="s">
        <v>8</v>
      </c>
    </row>
    <row r="4" spans="1:12" ht="15.75" thickBot="1">
      <c r="A4" s="11"/>
      <c r="B4" s="12"/>
      <c r="C4" s="12"/>
      <c r="D4" s="13"/>
      <c r="E4" s="13"/>
      <c r="F4" s="14" t="s">
        <v>9</v>
      </c>
      <c r="G4" s="12" t="s">
        <v>34</v>
      </c>
      <c r="H4" s="72" t="s">
        <v>34</v>
      </c>
      <c r="I4" s="12" t="s">
        <v>10</v>
      </c>
      <c r="J4" s="73" t="s">
        <v>35</v>
      </c>
      <c r="K4" s="28" t="s">
        <v>11</v>
      </c>
    </row>
    <row r="5" spans="1:12" s="1" customFormat="1" ht="15.75">
      <c r="A5" s="281"/>
      <c r="B5" s="281"/>
      <c r="C5" s="281"/>
      <c r="D5" s="281" t="s">
        <v>12</v>
      </c>
      <c r="E5" s="281"/>
      <c r="F5" s="281"/>
      <c r="G5" s="281"/>
      <c r="H5" s="281"/>
      <c r="I5" s="281"/>
      <c r="J5" s="281"/>
      <c r="K5" s="281"/>
      <c r="L5"/>
    </row>
    <row r="6" spans="1:12" s="1" customFormat="1"/>
    <row r="7" spans="1:12" s="1" customFormat="1"/>
    <row r="8" spans="1:12">
      <c r="A8" s="15">
        <v>46036</v>
      </c>
      <c r="B8" s="37" t="s">
        <v>43</v>
      </c>
      <c r="C8" s="37" t="s">
        <v>17</v>
      </c>
      <c r="D8" s="37">
        <v>1000</v>
      </c>
      <c r="E8" s="38">
        <v>61</v>
      </c>
      <c r="F8" s="38">
        <v>62.35</v>
      </c>
      <c r="G8" s="37"/>
      <c r="H8" s="22">
        <f t="shared" ref="H8:H11" si="0">(IF(C8="SHORT",E8-F8,IF(C8="LONG",F8-E8)))*D8</f>
        <v>1350.0000000000014</v>
      </c>
      <c r="I8" s="22">
        <f t="shared" ref="I8:I11" si="1">(IF(C8="SHORT",IF(G8="",0,F8-G8),IF(C8="LONG",IF(G8="",0,G8-F8))))*D8</f>
        <v>0</v>
      </c>
      <c r="J8" s="22">
        <f t="shared" ref="J8:J11" si="2">H8+I8+L8</f>
        <v>1350.0000000000014</v>
      </c>
    </row>
    <row r="9" spans="1:12">
      <c r="A9" s="15">
        <v>46035</v>
      </c>
      <c r="B9" s="37" t="s">
        <v>43</v>
      </c>
      <c r="C9" s="37" t="s">
        <v>17</v>
      </c>
      <c r="D9" s="37">
        <v>1000</v>
      </c>
      <c r="E9" s="38">
        <v>60</v>
      </c>
      <c r="F9" s="38">
        <v>61.5</v>
      </c>
      <c r="G9" s="37"/>
      <c r="H9" s="22">
        <f t="shared" si="0"/>
        <v>1500</v>
      </c>
      <c r="I9" s="22">
        <f t="shared" si="1"/>
        <v>0</v>
      </c>
      <c r="J9" s="22">
        <f t="shared" si="2"/>
        <v>1500</v>
      </c>
    </row>
    <row r="10" spans="1:12">
      <c r="A10" s="15">
        <v>46031</v>
      </c>
      <c r="B10" s="37" t="s">
        <v>43</v>
      </c>
      <c r="C10" s="37" t="s">
        <v>14</v>
      </c>
      <c r="D10" s="37">
        <v>1000</v>
      </c>
      <c r="E10" s="38">
        <v>58.6</v>
      </c>
      <c r="F10" s="38">
        <v>60.5</v>
      </c>
      <c r="G10" s="37"/>
      <c r="H10" s="22">
        <f t="shared" si="0"/>
        <v>-1899.9999999999986</v>
      </c>
      <c r="I10" s="22">
        <f t="shared" si="1"/>
        <v>0</v>
      </c>
      <c r="J10" s="22">
        <f t="shared" si="2"/>
        <v>-1899.9999999999986</v>
      </c>
    </row>
    <row r="11" spans="1:12">
      <c r="A11" s="15">
        <v>46028</v>
      </c>
      <c r="B11" s="37" t="s">
        <v>43</v>
      </c>
      <c r="C11" s="37" t="s">
        <v>14</v>
      </c>
      <c r="D11" s="37">
        <v>1000</v>
      </c>
      <c r="E11" s="38">
        <v>58.6</v>
      </c>
      <c r="F11" s="38">
        <v>56.9</v>
      </c>
      <c r="G11" s="37"/>
      <c r="H11" s="22">
        <f t="shared" si="0"/>
        <v>1700.0000000000027</v>
      </c>
      <c r="I11" s="22">
        <f t="shared" si="1"/>
        <v>0</v>
      </c>
      <c r="J11" s="22">
        <f t="shared" si="2"/>
        <v>1700.0000000000027</v>
      </c>
    </row>
    <row r="12" spans="1:12">
      <c r="A12" s="15"/>
      <c r="B12" s="37"/>
      <c r="C12" s="37"/>
      <c r="D12" s="37"/>
      <c r="E12" s="38"/>
      <c r="F12" s="38"/>
      <c r="G12" s="37"/>
      <c r="H12" s="22"/>
      <c r="I12" s="22"/>
      <c r="J12" s="22"/>
    </row>
    <row r="13" spans="1:12">
      <c r="A13" s="15">
        <v>45995</v>
      </c>
      <c r="B13" s="37" t="s">
        <v>43</v>
      </c>
      <c r="C13" s="37" t="s">
        <v>14</v>
      </c>
      <c r="D13" s="37">
        <v>1000</v>
      </c>
      <c r="E13" s="38">
        <v>59.2</v>
      </c>
      <c r="F13" s="38">
        <v>58.2</v>
      </c>
      <c r="G13" s="37"/>
      <c r="H13" s="1"/>
      <c r="I13" s="22">
        <f>(IF(C13="SHORT",E13-F13,IF(C13="LONG",F13-E13)))*D13</f>
        <v>1000</v>
      </c>
      <c r="J13" s="22">
        <f>(IF(C13="SHORT",IF(G13="",0,F13-G13),IF(C13="LONG",IF(G13="",0,G13-F13))))*D13</f>
        <v>0</v>
      </c>
      <c r="K13" s="22">
        <f>I13+J13+L13</f>
        <v>1000</v>
      </c>
    </row>
    <row r="14" spans="1:12">
      <c r="A14" s="334"/>
      <c r="B14" s="16"/>
      <c r="C14" s="335"/>
      <c r="D14" s="16"/>
      <c r="E14" s="16"/>
      <c r="F14" s="21"/>
      <c r="G14" s="20"/>
      <c r="H14" s="47"/>
      <c r="I14" s="47"/>
      <c r="J14" s="47"/>
      <c r="K14" s="336"/>
      <c r="L14" s="31"/>
    </row>
    <row r="15" spans="1:12">
      <c r="A15" s="15">
        <v>45982</v>
      </c>
      <c r="B15" s="37" t="s">
        <v>43</v>
      </c>
      <c r="C15" s="37" t="s">
        <v>17</v>
      </c>
      <c r="D15" s="37">
        <v>1000</v>
      </c>
      <c r="E15" s="38">
        <v>57.9</v>
      </c>
      <c r="F15" s="38">
        <v>59</v>
      </c>
      <c r="I15" s="22">
        <f>(IF(C15="SHORT",E15-F15,IF(C15="LONG",F15-E15)))*D15</f>
        <v>1100.0000000000014</v>
      </c>
      <c r="J15" s="22">
        <f>(IF(C15="SHORT",IF(G15="",0,F15-G15),IF(C15="LONG",IF(G15="",0,G15-F15))))*D15</f>
        <v>0</v>
      </c>
      <c r="K15" s="22">
        <f>I15+J15+L15</f>
        <v>1100.0000000000014</v>
      </c>
    </row>
    <row r="16" spans="1:12">
      <c r="A16" s="15">
        <v>45981</v>
      </c>
      <c r="B16" s="37" t="s">
        <v>43</v>
      </c>
      <c r="C16" s="37" t="s">
        <v>17</v>
      </c>
      <c r="D16" s="37">
        <v>1000</v>
      </c>
      <c r="E16" s="38">
        <v>59.5</v>
      </c>
      <c r="F16" s="38">
        <v>60.1</v>
      </c>
      <c r="I16" s="22">
        <f>(IF(C16="SHORT",E16-F16,IF(C16="LONG",F16-E16)))*D16</f>
        <v>600.00000000000136</v>
      </c>
      <c r="J16" s="22">
        <f>(IF(C16="SHORT",IF(G16="",0,F16-G16),IF(C16="LONG",IF(G16="",0,G16-F16))))*D16</f>
        <v>0</v>
      </c>
      <c r="K16" s="22">
        <f>I16+J16+L16</f>
        <v>600.00000000000136</v>
      </c>
    </row>
    <row r="17" spans="1:12">
      <c r="A17" s="15">
        <v>45980</v>
      </c>
      <c r="B17" s="37" t="s">
        <v>43</v>
      </c>
      <c r="C17" s="37" t="s">
        <v>14</v>
      </c>
      <c r="D17" s="37">
        <v>1000</v>
      </c>
      <c r="E17" s="38">
        <v>60.45</v>
      </c>
      <c r="F17" s="38">
        <v>58.7</v>
      </c>
      <c r="I17" s="22">
        <f>(IF(C17="SHORT",E17-F17,IF(C17="LONG",F17-E17)))*D17</f>
        <v>1750</v>
      </c>
      <c r="J17" s="22">
        <f>(IF(C17="SHORT",IF(G17="",0,F17-G17),IF(C17="LONG",IF(G17="",0,G17-F17))))*D17</f>
        <v>0</v>
      </c>
      <c r="K17" s="22">
        <f>I17+J17+L17</f>
        <v>1750</v>
      </c>
    </row>
    <row r="18" spans="1:12">
      <c r="A18" s="15"/>
      <c r="B18" s="37"/>
      <c r="C18" s="37"/>
      <c r="D18" s="37"/>
      <c r="E18" s="38"/>
      <c r="F18" s="38"/>
    </row>
    <row r="19" spans="1:12">
      <c r="A19" s="15">
        <v>45953</v>
      </c>
      <c r="B19" s="37" t="s">
        <v>43</v>
      </c>
      <c r="C19" s="37" t="s">
        <v>17</v>
      </c>
      <c r="D19" s="37">
        <v>1000</v>
      </c>
      <c r="E19" s="38">
        <v>61.5</v>
      </c>
      <c r="F19" s="38">
        <v>62.6</v>
      </c>
      <c r="I19" s="22">
        <f>(IF(C19="SHORT",E19-F19,IF(C19="LONG",F19-E19)))*D19</f>
        <v>1100.0000000000014</v>
      </c>
      <c r="J19" s="22">
        <f>(IF(C19="SHORT",IF(G19="",0,F19-G19),IF(C19="LONG",IF(G19="",0,G19-F19))))*D19</f>
        <v>0</v>
      </c>
      <c r="K19" s="22">
        <f>I19+J19+L19</f>
        <v>1100.0000000000014</v>
      </c>
    </row>
    <row r="20" spans="1:12">
      <c r="A20" s="15">
        <v>45943</v>
      </c>
      <c r="B20" s="37" t="s">
        <v>43</v>
      </c>
      <c r="C20" s="37" t="s">
        <v>14</v>
      </c>
      <c r="D20" s="37">
        <v>1000</v>
      </c>
      <c r="E20" s="38">
        <v>59.8</v>
      </c>
      <c r="F20" s="38">
        <v>59</v>
      </c>
      <c r="H20" s="37">
        <v>58</v>
      </c>
      <c r="I20" s="22">
        <f>(IF(C20="SHORT",E20-F20,IF(C20="LONG",F20-E20)))*D20</f>
        <v>799.99999999999716</v>
      </c>
      <c r="J20" s="22">
        <f>(IF(C20="SHORT",IF(G20="",0,F20-G20),IF(C20="LONG",IF(G20="",0,G20-F20))))*D20</f>
        <v>0</v>
      </c>
      <c r="K20" s="22">
        <f>I20+J20+L20</f>
        <v>799.99999999999716</v>
      </c>
    </row>
    <row r="21" spans="1:12">
      <c r="A21" s="15">
        <v>45940</v>
      </c>
      <c r="B21" s="37" t="s">
        <v>43</v>
      </c>
      <c r="C21" s="37" t="s">
        <v>17</v>
      </c>
      <c r="D21" s="37">
        <v>1000</v>
      </c>
      <c r="E21" s="38">
        <v>60.6</v>
      </c>
      <c r="F21" s="38">
        <v>58.6</v>
      </c>
      <c r="I21" s="22">
        <f>(IF(C21="SHORT",E21-F21,IF(C21="LONG",F21-E21)))*D21</f>
        <v>-2000</v>
      </c>
      <c r="J21" s="22">
        <f>(IF(C21="SHORT",IF(G21="",0,F21-G21),IF(C21="LONG",IF(G21="",0,G21-F21))))*D21</f>
        <v>0</v>
      </c>
      <c r="K21" s="22">
        <f>I21+J21+L21</f>
        <v>-2000</v>
      </c>
    </row>
    <row r="22" spans="1:12">
      <c r="A22" s="15">
        <v>45939</v>
      </c>
      <c r="B22" s="37" t="s">
        <v>43</v>
      </c>
      <c r="C22" s="37" t="s">
        <v>17</v>
      </c>
      <c r="D22" s="37">
        <v>1000</v>
      </c>
      <c r="E22" s="38">
        <v>62</v>
      </c>
      <c r="F22" s="38">
        <v>62.85</v>
      </c>
      <c r="I22" s="22">
        <f>(IF(C22="SHORT",E22-F22,IF(C22="LONG",F22-E22)))*D22</f>
        <v>850.00000000000136</v>
      </c>
      <c r="J22" s="22">
        <f>(IF(C22="SHORT",IF(G22="",0,F22-G22),IF(C22="LONG",IF(G22="",0,G22-F22))))*D22</f>
        <v>0</v>
      </c>
      <c r="K22" s="22">
        <f>I22+J22+L22</f>
        <v>850.00000000000136</v>
      </c>
    </row>
    <row r="23" spans="1:12">
      <c r="A23" s="15">
        <v>45936</v>
      </c>
      <c r="B23" s="37" t="s">
        <v>43</v>
      </c>
      <c r="C23" s="37" t="s">
        <v>17</v>
      </c>
      <c r="D23" s="37">
        <v>1000</v>
      </c>
      <c r="E23" s="38">
        <v>61.6</v>
      </c>
      <c r="F23" s="38">
        <v>62.9</v>
      </c>
      <c r="I23" s="22">
        <f>(IF(C23="SHORT",E23-F23,IF(C23="LONG",F23-E23)))*D23</f>
        <v>1299.9999999999973</v>
      </c>
      <c r="J23" s="22">
        <f>(IF(C23="SHORT",IF(G23="",0,F23-G23),IF(C23="LONG",IF(G23="",0,G23-F23))))*D23</f>
        <v>0</v>
      </c>
      <c r="K23" s="22">
        <f>I23+J23+L23</f>
        <v>1299.9999999999973</v>
      </c>
    </row>
    <row r="24" spans="1:12">
      <c r="A24" s="15"/>
      <c r="B24" s="37"/>
      <c r="C24" s="37"/>
      <c r="D24" s="37"/>
      <c r="E24" s="38"/>
      <c r="F24" s="38"/>
    </row>
    <row r="25" spans="1:12">
      <c r="A25" s="334">
        <v>45917</v>
      </c>
      <c r="B25" s="16" t="s">
        <v>49</v>
      </c>
      <c r="C25" s="335" t="s">
        <v>17</v>
      </c>
      <c r="D25" s="16">
        <v>1000</v>
      </c>
      <c r="E25" s="16">
        <v>64</v>
      </c>
      <c r="F25" s="21">
        <v>0</v>
      </c>
      <c r="G25" s="20"/>
      <c r="H25" s="47">
        <v>0</v>
      </c>
      <c r="I25" s="47">
        <v>0</v>
      </c>
      <c r="J25" s="47">
        <v>0</v>
      </c>
      <c r="K25" s="336">
        <v>0</v>
      </c>
      <c r="L25" s="31"/>
    </row>
    <row r="26" spans="1:12">
      <c r="A26" s="334">
        <v>45915</v>
      </c>
      <c r="B26" s="16" t="s">
        <v>49</v>
      </c>
      <c r="C26" s="335" t="s">
        <v>17</v>
      </c>
      <c r="D26" s="16">
        <v>1000</v>
      </c>
      <c r="E26" s="16">
        <v>63</v>
      </c>
      <c r="F26" s="21">
        <v>63.8</v>
      </c>
      <c r="G26" s="20"/>
      <c r="H26" s="47">
        <v>0</v>
      </c>
      <c r="I26" s="47">
        <v>800</v>
      </c>
      <c r="J26" s="47">
        <v>0</v>
      </c>
      <c r="K26" s="336">
        <v>800</v>
      </c>
      <c r="L26" s="31"/>
    </row>
    <row r="27" spans="1:12">
      <c r="A27" s="334">
        <v>45912</v>
      </c>
      <c r="B27" s="16" t="s">
        <v>49</v>
      </c>
      <c r="C27" s="335" t="s">
        <v>17</v>
      </c>
      <c r="D27" s="16">
        <v>1000</v>
      </c>
      <c r="E27" s="16">
        <v>62</v>
      </c>
      <c r="F27" s="21">
        <v>62.7</v>
      </c>
      <c r="G27" s="20"/>
      <c r="H27" s="47">
        <v>0</v>
      </c>
      <c r="I27" s="47">
        <v>700</v>
      </c>
      <c r="J27" s="47">
        <v>0</v>
      </c>
      <c r="K27" s="336">
        <v>700</v>
      </c>
      <c r="L27" s="31"/>
    </row>
    <row r="28" spans="1:12">
      <c r="A28" s="334">
        <v>45911</v>
      </c>
      <c r="B28" s="16" t="s">
        <v>49</v>
      </c>
      <c r="C28" s="335" t="s">
        <v>17</v>
      </c>
      <c r="D28" s="16">
        <v>1000</v>
      </c>
      <c r="E28" s="16">
        <v>63.2</v>
      </c>
      <c r="F28" s="21">
        <v>62</v>
      </c>
      <c r="G28" s="20"/>
      <c r="H28" s="47">
        <v>0</v>
      </c>
      <c r="I28" s="26">
        <v>-1200</v>
      </c>
      <c r="J28" s="26">
        <v>0</v>
      </c>
      <c r="K28" s="337">
        <v>-1200</v>
      </c>
      <c r="L28" s="31"/>
    </row>
    <row r="29" spans="1:12">
      <c r="A29" s="334">
        <v>45910</v>
      </c>
      <c r="B29" s="16" t="s">
        <v>49</v>
      </c>
      <c r="C29" s="335" t="s">
        <v>17</v>
      </c>
      <c r="D29" s="16">
        <v>1000</v>
      </c>
      <c r="E29" s="16">
        <v>63</v>
      </c>
      <c r="F29" s="21">
        <v>63.9</v>
      </c>
      <c r="G29" s="20"/>
      <c r="H29" s="47">
        <v>0</v>
      </c>
      <c r="I29" s="47">
        <v>900</v>
      </c>
      <c r="J29" s="47">
        <v>0</v>
      </c>
      <c r="K29" s="336">
        <v>900</v>
      </c>
      <c r="L29" s="31"/>
    </row>
    <row r="30" spans="1:12">
      <c r="A30" s="334">
        <v>45908</v>
      </c>
      <c r="B30" s="16" t="s">
        <v>49</v>
      </c>
      <c r="C30" s="335" t="s">
        <v>17</v>
      </c>
      <c r="D30" s="16">
        <v>1000</v>
      </c>
      <c r="E30" s="16">
        <v>62.5</v>
      </c>
      <c r="F30" s="21">
        <v>63.5</v>
      </c>
      <c r="G30" s="20"/>
      <c r="H30" s="47">
        <v>0</v>
      </c>
      <c r="I30" s="47">
        <v>1000</v>
      </c>
      <c r="J30" s="47">
        <v>0</v>
      </c>
      <c r="K30" s="336">
        <v>1000</v>
      </c>
      <c r="L30" s="31"/>
    </row>
    <row r="31" spans="1:12">
      <c r="A31" s="334">
        <v>45903</v>
      </c>
      <c r="B31" s="16" t="s">
        <v>49</v>
      </c>
      <c r="C31" s="335" t="s">
        <v>17</v>
      </c>
      <c r="D31" s="16">
        <v>1000</v>
      </c>
      <c r="E31" s="16">
        <v>64</v>
      </c>
      <c r="F31" s="21">
        <v>62.62</v>
      </c>
      <c r="G31" s="20"/>
      <c r="H31" s="47">
        <v>0</v>
      </c>
      <c r="I31" s="26">
        <v>-1380</v>
      </c>
      <c r="J31" s="26">
        <v>0</v>
      </c>
      <c r="K31" s="337">
        <v>-1380</v>
      </c>
      <c r="L31" s="31"/>
    </row>
    <row r="32" spans="1:12">
      <c r="A32" s="334">
        <v>45902</v>
      </c>
      <c r="B32" s="16" t="s">
        <v>49</v>
      </c>
      <c r="C32" s="335" t="s">
        <v>17</v>
      </c>
      <c r="D32" s="16">
        <v>1000</v>
      </c>
      <c r="E32" s="16">
        <v>65</v>
      </c>
      <c r="F32" s="21">
        <v>65.8</v>
      </c>
      <c r="G32" s="20"/>
      <c r="H32" s="47">
        <v>0</v>
      </c>
      <c r="I32" s="47">
        <v>800</v>
      </c>
      <c r="J32" s="47">
        <v>0</v>
      </c>
      <c r="K32" s="336">
        <v>800</v>
      </c>
      <c r="L32" s="31"/>
    </row>
    <row r="33" spans="1:12">
      <c r="A33" s="334">
        <v>45901</v>
      </c>
      <c r="B33" s="16" t="s">
        <v>49</v>
      </c>
      <c r="C33" s="335" t="s">
        <v>17</v>
      </c>
      <c r="D33" s="16">
        <v>1000</v>
      </c>
      <c r="E33" s="16">
        <v>64.3</v>
      </c>
      <c r="F33" s="21">
        <v>65.3</v>
      </c>
      <c r="G33" s="20"/>
      <c r="H33" s="47">
        <v>0</v>
      </c>
      <c r="I33" s="47">
        <v>1000</v>
      </c>
      <c r="J33" s="47">
        <v>0</v>
      </c>
      <c r="K33" s="336">
        <v>1000</v>
      </c>
      <c r="L33" s="31"/>
    </row>
    <row r="34" spans="1:12">
      <c r="A34" s="15"/>
      <c r="B34" s="16"/>
      <c r="C34" s="16"/>
      <c r="D34" s="16"/>
      <c r="E34" s="16"/>
      <c r="F34" s="21"/>
      <c r="G34" s="20"/>
      <c r="H34" s="20"/>
      <c r="I34" s="20"/>
      <c r="J34" s="20"/>
      <c r="K34" s="29"/>
    </row>
    <row r="35" spans="1:12">
      <c r="A35" s="15">
        <v>45875</v>
      </c>
      <c r="B35" s="16" t="s">
        <v>49</v>
      </c>
      <c r="C35" s="325" t="s">
        <v>17</v>
      </c>
      <c r="D35" s="16">
        <v>1000</v>
      </c>
      <c r="E35" s="16">
        <v>66</v>
      </c>
      <c r="F35" s="21">
        <v>64</v>
      </c>
      <c r="G35" s="20">
        <v>1200</v>
      </c>
      <c r="H35" s="47">
        <v>0</v>
      </c>
      <c r="I35" s="26">
        <v>-2000</v>
      </c>
      <c r="J35" s="251">
        <v>0</v>
      </c>
      <c r="K35" s="62">
        <v>-2000</v>
      </c>
      <c r="L35" s="31"/>
    </row>
    <row r="36" spans="1:12">
      <c r="A36" s="15">
        <v>45870</v>
      </c>
      <c r="B36" s="16" t="s">
        <v>49</v>
      </c>
      <c r="C36" s="319" t="s">
        <v>17</v>
      </c>
      <c r="D36" s="16">
        <v>1000</v>
      </c>
      <c r="E36" s="16">
        <v>68.7</v>
      </c>
      <c r="F36" s="21">
        <v>67</v>
      </c>
      <c r="G36" s="20">
        <v>1200</v>
      </c>
      <c r="H36" s="47">
        <v>0</v>
      </c>
      <c r="I36" s="26">
        <v>-1700</v>
      </c>
      <c r="J36" s="251">
        <v>0</v>
      </c>
      <c r="K36" s="62">
        <v>-1700</v>
      </c>
      <c r="L36" s="31"/>
    </row>
    <row r="37" spans="1:12" s="1" customFormat="1"/>
    <row r="38" spans="1:12">
      <c r="A38" s="15">
        <v>45866</v>
      </c>
      <c r="B38" s="16" t="s">
        <v>49</v>
      </c>
      <c r="C38" s="319" t="s">
        <v>17</v>
      </c>
      <c r="D38" s="16">
        <v>1000</v>
      </c>
      <c r="E38" s="16">
        <v>65.3</v>
      </c>
      <c r="F38" s="21">
        <v>66.489999999999995</v>
      </c>
      <c r="G38" s="20">
        <v>1200</v>
      </c>
      <c r="H38" s="47">
        <v>0</v>
      </c>
      <c r="I38" s="47">
        <v>1190</v>
      </c>
      <c r="J38" s="221">
        <v>0</v>
      </c>
      <c r="K38" s="130">
        <v>1190</v>
      </c>
      <c r="L38" s="31"/>
    </row>
    <row r="39" spans="1:12">
      <c r="A39" s="15">
        <v>45861</v>
      </c>
      <c r="B39" s="16" t="s">
        <v>49</v>
      </c>
      <c r="C39" s="315" t="s">
        <v>17</v>
      </c>
      <c r="D39" s="16">
        <v>1000</v>
      </c>
      <c r="E39" s="16">
        <v>65</v>
      </c>
      <c r="F39" s="21">
        <v>65.7</v>
      </c>
      <c r="G39" s="20">
        <v>1200</v>
      </c>
      <c r="H39" s="47">
        <v>0</v>
      </c>
      <c r="I39" s="47">
        <v>700</v>
      </c>
      <c r="J39" s="221">
        <v>0</v>
      </c>
      <c r="K39" s="130">
        <v>700</v>
      </c>
      <c r="L39" s="31"/>
    </row>
    <row r="40" spans="1:12">
      <c r="A40" s="15">
        <v>45859</v>
      </c>
      <c r="B40" s="16" t="s">
        <v>49</v>
      </c>
      <c r="C40" s="315" t="s">
        <v>17</v>
      </c>
      <c r="D40" s="16">
        <v>1000</v>
      </c>
      <c r="E40" s="16">
        <v>65.900000000000006</v>
      </c>
      <c r="F40" s="21">
        <v>67.2</v>
      </c>
      <c r="G40" s="20">
        <v>1200</v>
      </c>
      <c r="H40" s="47">
        <v>0</v>
      </c>
      <c r="I40" s="47">
        <v>1300</v>
      </c>
      <c r="J40" s="221">
        <v>0</v>
      </c>
      <c r="K40" s="130">
        <v>1300</v>
      </c>
      <c r="L40" s="31"/>
    </row>
    <row r="41" spans="1:12">
      <c r="A41" s="15">
        <v>45853</v>
      </c>
      <c r="B41" s="16" t="s">
        <v>49</v>
      </c>
      <c r="C41" s="315" t="s">
        <v>17</v>
      </c>
      <c r="D41" s="16">
        <v>1000</v>
      </c>
      <c r="E41" s="16">
        <v>66.3</v>
      </c>
      <c r="F41" s="21">
        <v>67.599999999999994</v>
      </c>
      <c r="G41" s="20">
        <v>1200</v>
      </c>
      <c r="H41" s="47">
        <v>0</v>
      </c>
      <c r="I41" s="47">
        <v>1300</v>
      </c>
      <c r="J41" s="221">
        <v>0</v>
      </c>
      <c r="K41" s="130">
        <v>1300</v>
      </c>
      <c r="L41" s="31"/>
    </row>
    <row r="42" spans="1:12">
      <c r="A42" s="15">
        <v>45849</v>
      </c>
      <c r="B42" s="16" t="s">
        <v>49</v>
      </c>
      <c r="C42" s="311" t="s">
        <v>17</v>
      </c>
      <c r="D42" s="16">
        <v>1000</v>
      </c>
      <c r="E42" s="16">
        <v>66.5</v>
      </c>
      <c r="F42" s="21">
        <v>67.8</v>
      </c>
      <c r="G42" s="20">
        <v>1200</v>
      </c>
      <c r="H42" s="47">
        <v>0</v>
      </c>
      <c r="I42" s="47">
        <v>1300</v>
      </c>
      <c r="J42" s="221">
        <v>0</v>
      </c>
      <c r="K42" s="130">
        <v>1300</v>
      </c>
      <c r="L42" s="31"/>
    </row>
    <row r="43" spans="1:12">
      <c r="A43" s="15">
        <v>45847</v>
      </c>
      <c r="B43" s="16" t="s">
        <v>49</v>
      </c>
      <c r="C43" s="311" t="s">
        <v>17</v>
      </c>
      <c r="D43" s="16">
        <v>1000</v>
      </c>
      <c r="E43" s="16">
        <v>68.2</v>
      </c>
      <c r="F43" s="21">
        <v>66.5</v>
      </c>
      <c r="G43" s="20">
        <v>1200</v>
      </c>
      <c r="H43" s="47">
        <v>0</v>
      </c>
      <c r="I43" s="26">
        <v>-1700</v>
      </c>
      <c r="J43" s="251">
        <v>0</v>
      </c>
      <c r="K43" s="62">
        <v>-1700</v>
      </c>
      <c r="L43" s="31"/>
    </row>
    <row r="44" spans="1:12">
      <c r="A44" s="15">
        <v>45841</v>
      </c>
      <c r="B44" s="16" t="s">
        <v>49</v>
      </c>
      <c r="C44" s="301" t="s">
        <v>17</v>
      </c>
      <c r="D44" s="16">
        <v>1000</v>
      </c>
      <c r="E44" s="16">
        <v>66.8</v>
      </c>
      <c r="F44" s="21">
        <v>67.8</v>
      </c>
      <c r="G44" s="20">
        <v>1200</v>
      </c>
      <c r="H44" s="47">
        <v>0</v>
      </c>
      <c r="I44" s="47">
        <v>1000</v>
      </c>
      <c r="J44" s="221">
        <v>0</v>
      </c>
      <c r="K44" s="130">
        <v>1000</v>
      </c>
      <c r="L44" s="31"/>
    </row>
    <row r="45" spans="1:12">
      <c r="A45" s="15"/>
      <c r="B45" s="16"/>
      <c r="C45" s="301"/>
      <c r="D45" s="16"/>
      <c r="E45" s="16"/>
      <c r="F45" s="21"/>
      <c r="G45" s="20"/>
      <c r="H45" s="47"/>
      <c r="I45" s="47"/>
      <c r="J45" s="221"/>
      <c r="K45" s="130"/>
      <c r="L45" s="31"/>
    </row>
    <row r="46" spans="1:12">
      <c r="A46" s="15">
        <v>45833</v>
      </c>
      <c r="B46" s="16" t="s">
        <v>49</v>
      </c>
      <c r="C46" s="301" t="s">
        <v>17</v>
      </c>
      <c r="D46" s="16">
        <v>1000</v>
      </c>
      <c r="E46" s="16">
        <v>65</v>
      </c>
      <c r="F46" s="21">
        <v>66.3</v>
      </c>
      <c r="G46" s="20">
        <v>1200</v>
      </c>
      <c r="H46" s="47">
        <v>0</v>
      </c>
      <c r="I46" s="47">
        <v>1300</v>
      </c>
      <c r="J46" s="221">
        <v>0</v>
      </c>
      <c r="K46" s="130">
        <v>1300</v>
      </c>
      <c r="L46" s="31"/>
    </row>
    <row r="47" spans="1:12">
      <c r="A47" s="15">
        <v>45832</v>
      </c>
      <c r="B47" s="16" t="s">
        <v>49</v>
      </c>
      <c r="C47" s="301" t="s">
        <v>17</v>
      </c>
      <c r="D47" s="16">
        <v>1000</v>
      </c>
      <c r="E47" s="16">
        <v>65.5</v>
      </c>
      <c r="F47" s="21">
        <v>66.5</v>
      </c>
      <c r="G47" s="20">
        <v>1200</v>
      </c>
      <c r="H47" s="47">
        <v>0</v>
      </c>
      <c r="I47" s="47">
        <v>1000</v>
      </c>
      <c r="J47" s="221">
        <v>0</v>
      </c>
      <c r="K47" s="130">
        <v>1000</v>
      </c>
      <c r="L47" s="31"/>
    </row>
    <row r="48" spans="1:12">
      <c r="A48" s="15">
        <v>45828</v>
      </c>
      <c r="B48" s="16" t="s">
        <v>49</v>
      </c>
      <c r="C48" s="301" t="s">
        <v>17</v>
      </c>
      <c r="D48" s="16">
        <v>1000</v>
      </c>
      <c r="E48" s="16">
        <v>73</v>
      </c>
      <c r="F48" s="21">
        <v>74</v>
      </c>
      <c r="G48" s="20">
        <v>1200</v>
      </c>
      <c r="H48" s="47">
        <v>0</v>
      </c>
      <c r="I48" s="47">
        <v>1000</v>
      </c>
      <c r="J48" s="221">
        <v>0</v>
      </c>
      <c r="K48" s="130">
        <v>1000</v>
      </c>
      <c r="L48" s="31"/>
    </row>
    <row r="49" spans="1:12">
      <c r="A49" s="15">
        <v>45824</v>
      </c>
      <c r="B49" s="16" t="s">
        <v>49</v>
      </c>
      <c r="C49" s="301" t="s">
        <v>17</v>
      </c>
      <c r="D49" s="16">
        <v>1000</v>
      </c>
      <c r="E49" s="16">
        <v>70.5</v>
      </c>
      <c r="F49" s="21">
        <v>69.8</v>
      </c>
      <c r="G49" s="20">
        <v>1200</v>
      </c>
      <c r="H49" s="47">
        <v>0</v>
      </c>
      <c r="I49" s="26">
        <v>-1700</v>
      </c>
      <c r="J49" s="251">
        <v>0</v>
      </c>
      <c r="K49" s="62">
        <v>-1700</v>
      </c>
      <c r="L49" s="31"/>
    </row>
    <row r="50" spans="1:12">
      <c r="A50" s="15">
        <v>45821</v>
      </c>
      <c r="B50" s="16" t="s">
        <v>49</v>
      </c>
      <c r="C50" s="301" t="s">
        <v>17</v>
      </c>
      <c r="D50" s="16">
        <v>1000</v>
      </c>
      <c r="E50" s="16">
        <v>73</v>
      </c>
      <c r="F50" s="21">
        <v>74.3</v>
      </c>
      <c r="G50" s="20">
        <v>1200</v>
      </c>
      <c r="H50" s="47">
        <v>0</v>
      </c>
      <c r="I50" s="47">
        <v>1300</v>
      </c>
      <c r="J50" s="221">
        <v>0</v>
      </c>
      <c r="K50" s="130">
        <v>1300</v>
      </c>
      <c r="L50" s="31"/>
    </row>
    <row r="51" spans="1:12">
      <c r="A51" s="15">
        <v>45820</v>
      </c>
      <c r="B51" s="16" t="s">
        <v>49</v>
      </c>
      <c r="C51" s="301" t="s">
        <v>17</v>
      </c>
      <c r="D51" s="16">
        <v>1000</v>
      </c>
      <c r="E51" s="16">
        <v>67.2</v>
      </c>
      <c r="F51" s="21">
        <v>68.3</v>
      </c>
      <c r="G51" s="20">
        <v>1200</v>
      </c>
      <c r="H51" s="47">
        <v>70.3</v>
      </c>
      <c r="I51" s="47">
        <v>1100</v>
      </c>
      <c r="J51" s="221">
        <v>2000</v>
      </c>
      <c r="K51" s="130">
        <v>3100</v>
      </c>
      <c r="L51" s="31"/>
    </row>
    <row r="52" spans="1:12">
      <c r="A52" s="15">
        <v>45813</v>
      </c>
      <c r="B52" s="16" t="s">
        <v>49</v>
      </c>
      <c r="C52" s="298" t="s">
        <v>14</v>
      </c>
      <c r="D52" s="16">
        <v>1000</v>
      </c>
      <c r="E52" s="16">
        <v>63.8</v>
      </c>
      <c r="F52" s="21">
        <v>65.650000000000006</v>
      </c>
      <c r="G52" s="20">
        <v>1200</v>
      </c>
      <c r="H52" s="47">
        <v>0</v>
      </c>
      <c r="I52" s="26">
        <v>-1850</v>
      </c>
      <c r="J52" s="251">
        <v>0</v>
      </c>
      <c r="K52" s="62">
        <v>-1850</v>
      </c>
      <c r="L52" s="31"/>
    </row>
    <row r="53" spans="1:12" s="1" customFormat="1"/>
    <row r="54" spans="1:12">
      <c r="A54" s="15">
        <v>45807</v>
      </c>
      <c r="B54" s="16" t="s">
        <v>49</v>
      </c>
      <c r="C54" s="259" t="s">
        <v>17</v>
      </c>
      <c r="D54" s="16">
        <v>1000</v>
      </c>
      <c r="E54" s="16">
        <v>60.6</v>
      </c>
      <c r="F54" s="21">
        <v>61.6</v>
      </c>
      <c r="G54" s="20">
        <v>1200</v>
      </c>
      <c r="H54" s="47">
        <v>0</v>
      </c>
      <c r="I54" s="47">
        <v>100</v>
      </c>
      <c r="J54" s="221">
        <v>0</v>
      </c>
      <c r="K54" s="130">
        <v>100</v>
      </c>
      <c r="L54" s="31"/>
    </row>
    <row r="55" spans="1:12">
      <c r="A55" s="15">
        <v>45805</v>
      </c>
      <c r="B55" s="16" t="s">
        <v>49</v>
      </c>
      <c r="C55" s="259" t="s">
        <v>17</v>
      </c>
      <c r="D55" s="16">
        <v>1000</v>
      </c>
      <c r="E55" s="16">
        <v>61</v>
      </c>
      <c r="F55" s="21">
        <v>61.95</v>
      </c>
      <c r="G55" s="20">
        <v>1200</v>
      </c>
      <c r="H55" s="47">
        <v>0</v>
      </c>
      <c r="I55" s="47">
        <v>950</v>
      </c>
      <c r="J55" s="221">
        <v>0</v>
      </c>
      <c r="K55" s="130">
        <v>950</v>
      </c>
      <c r="L55" s="31"/>
    </row>
    <row r="56" spans="1:12">
      <c r="A56" s="15">
        <v>45799</v>
      </c>
      <c r="B56" s="16" t="s">
        <v>49</v>
      </c>
      <c r="C56" s="259" t="s">
        <v>17</v>
      </c>
      <c r="D56" s="16">
        <v>1000</v>
      </c>
      <c r="E56" s="16">
        <v>61.3</v>
      </c>
      <c r="F56" s="21">
        <v>62.6</v>
      </c>
      <c r="G56" s="20">
        <v>1200</v>
      </c>
      <c r="H56" s="47">
        <v>0</v>
      </c>
      <c r="I56" s="47">
        <v>1300</v>
      </c>
      <c r="J56" s="221">
        <v>0</v>
      </c>
      <c r="K56" s="130">
        <v>1300</v>
      </c>
      <c r="L56" s="31"/>
    </row>
    <row r="57" spans="1:12">
      <c r="A57" s="15">
        <v>45796</v>
      </c>
      <c r="B57" s="16" t="s">
        <v>49</v>
      </c>
      <c r="C57" s="259" t="s">
        <v>17</v>
      </c>
      <c r="D57" s="16">
        <v>1000</v>
      </c>
      <c r="E57" s="16">
        <v>61.5</v>
      </c>
      <c r="F57" s="21">
        <v>62.5</v>
      </c>
      <c r="G57" s="20">
        <v>1200</v>
      </c>
      <c r="H57" s="47">
        <v>0</v>
      </c>
      <c r="I57" s="47">
        <v>1000</v>
      </c>
      <c r="J57" s="221">
        <v>0</v>
      </c>
      <c r="K57" s="130">
        <v>1000</v>
      </c>
      <c r="L57" s="31"/>
    </row>
    <row r="58" spans="1:12" s="1" customFormat="1"/>
    <row r="59" spans="1:12">
      <c r="A59" s="15">
        <v>45771</v>
      </c>
      <c r="B59" s="16" t="s">
        <v>49</v>
      </c>
      <c r="C59" s="259" t="s">
        <v>17</v>
      </c>
      <c r="D59" s="16">
        <v>1000</v>
      </c>
      <c r="E59" s="16">
        <v>62</v>
      </c>
      <c r="F59" s="21">
        <v>63.3</v>
      </c>
      <c r="G59" s="20">
        <v>1200</v>
      </c>
      <c r="H59" s="47">
        <v>0</v>
      </c>
      <c r="I59" s="47">
        <v>1300</v>
      </c>
      <c r="J59" s="221">
        <v>0</v>
      </c>
      <c r="K59" s="130">
        <v>1300</v>
      </c>
      <c r="L59" s="31"/>
    </row>
    <row r="60" spans="1:12">
      <c r="A60" s="15">
        <v>45768</v>
      </c>
      <c r="B60" s="16" t="s">
        <v>49</v>
      </c>
      <c r="C60" s="259" t="s">
        <v>17</v>
      </c>
      <c r="D60" s="16">
        <v>1000</v>
      </c>
      <c r="E60" s="16">
        <v>62.1</v>
      </c>
      <c r="F60" s="21">
        <v>63</v>
      </c>
      <c r="G60" s="20">
        <v>1200</v>
      </c>
      <c r="H60" s="47">
        <v>0</v>
      </c>
      <c r="I60" s="47">
        <v>900</v>
      </c>
      <c r="J60" s="221">
        <v>0</v>
      </c>
      <c r="K60" s="130">
        <v>900</v>
      </c>
      <c r="L60" s="31"/>
    </row>
    <row r="61" spans="1:12" s="1" customFormat="1"/>
    <row r="62" spans="1:12">
      <c r="A62" s="15">
        <v>45741</v>
      </c>
      <c r="B62" s="16" t="s">
        <v>49</v>
      </c>
      <c r="C62" s="259" t="s">
        <v>17</v>
      </c>
      <c r="D62" s="16">
        <v>1000</v>
      </c>
      <c r="E62" s="16">
        <v>69.099999999999994</v>
      </c>
      <c r="F62" s="21">
        <v>69.95</v>
      </c>
      <c r="G62" s="20">
        <v>1200</v>
      </c>
      <c r="H62" s="47">
        <v>0</v>
      </c>
      <c r="I62" s="47">
        <v>850</v>
      </c>
      <c r="J62" s="221">
        <v>0</v>
      </c>
      <c r="K62" s="130">
        <v>850</v>
      </c>
      <c r="L62" s="31"/>
    </row>
    <row r="63" spans="1:12">
      <c r="A63" s="15">
        <v>45735</v>
      </c>
      <c r="B63" s="16" t="s">
        <v>49</v>
      </c>
      <c r="C63" s="259" t="s">
        <v>17</v>
      </c>
      <c r="D63" s="16">
        <v>1000</v>
      </c>
      <c r="E63" s="16">
        <v>66.099999999999994</v>
      </c>
      <c r="F63" s="21">
        <v>67.400000000000006</v>
      </c>
      <c r="G63" s="20">
        <v>1200</v>
      </c>
      <c r="H63" s="47">
        <v>0</v>
      </c>
      <c r="I63" s="47">
        <v>1300</v>
      </c>
      <c r="J63" s="221">
        <v>0</v>
      </c>
      <c r="K63" s="130">
        <v>1300</v>
      </c>
      <c r="L63" s="31"/>
    </row>
    <row r="64" spans="1:12">
      <c r="A64" s="15">
        <v>45727</v>
      </c>
      <c r="B64" s="16" t="s">
        <v>49</v>
      </c>
      <c r="C64" s="253" t="s">
        <v>17</v>
      </c>
      <c r="D64" s="16">
        <v>1000</v>
      </c>
      <c r="E64" s="16">
        <v>65.95</v>
      </c>
      <c r="F64" s="21">
        <v>66.95</v>
      </c>
      <c r="G64" s="20">
        <v>1200</v>
      </c>
      <c r="H64" s="47">
        <v>0</v>
      </c>
      <c r="I64" s="47">
        <v>1000</v>
      </c>
      <c r="J64" s="221">
        <v>0</v>
      </c>
      <c r="K64" s="130">
        <v>1000</v>
      </c>
      <c r="L64" s="31"/>
    </row>
    <row r="65" spans="1:12">
      <c r="A65" s="15">
        <v>45723</v>
      </c>
      <c r="B65" s="16" t="s">
        <v>49</v>
      </c>
      <c r="C65" s="253" t="s">
        <v>17</v>
      </c>
      <c r="D65" s="16">
        <v>1000</v>
      </c>
      <c r="E65" s="16">
        <v>67</v>
      </c>
      <c r="F65" s="21">
        <v>67.989999999999995</v>
      </c>
      <c r="G65" s="20">
        <v>1200</v>
      </c>
      <c r="H65" s="47">
        <v>0</v>
      </c>
      <c r="I65" s="47">
        <v>990</v>
      </c>
      <c r="J65" s="221">
        <v>0</v>
      </c>
      <c r="K65" s="130">
        <v>990</v>
      </c>
      <c r="L65" s="31"/>
    </row>
    <row r="66" spans="1:12">
      <c r="A66" s="15">
        <v>45721</v>
      </c>
      <c r="B66" s="16" t="s">
        <v>49</v>
      </c>
      <c r="C66" s="253" t="s">
        <v>17</v>
      </c>
      <c r="D66" s="16">
        <v>1000</v>
      </c>
      <c r="E66" s="16">
        <v>67.150000000000006</v>
      </c>
      <c r="F66" s="21">
        <v>68.150000000000006</v>
      </c>
      <c r="G66" s="20">
        <v>1200</v>
      </c>
      <c r="H66" s="47">
        <v>0</v>
      </c>
      <c r="I66" s="47">
        <v>1000</v>
      </c>
      <c r="J66" s="221">
        <v>0</v>
      </c>
      <c r="K66" s="130">
        <v>1000</v>
      </c>
      <c r="L66" s="31"/>
    </row>
    <row r="67" spans="1:12">
      <c r="A67" s="15">
        <v>45719</v>
      </c>
      <c r="B67" s="16" t="s">
        <v>49</v>
      </c>
      <c r="C67" s="250" t="s">
        <v>17</v>
      </c>
      <c r="D67" s="16">
        <v>1000</v>
      </c>
      <c r="E67" s="16">
        <v>69.400000000000006</v>
      </c>
      <c r="F67" s="21">
        <v>70.36</v>
      </c>
      <c r="G67" s="20">
        <v>1200</v>
      </c>
      <c r="H67" s="47">
        <v>0</v>
      </c>
      <c r="I67" s="47">
        <v>960</v>
      </c>
      <c r="J67" s="221">
        <v>0</v>
      </c>
      <c r="K67" s="130">
        <v>960</v>
      </c>
      <c r="L67" s="31"/>
    </row>
    <row r="68" spans="1:12" s="1" customFormat="1"/>
    <row r="69" spans="1:12">
      <c r="A69" s="15">
        <v>45713</v>
      </c>
      <c r="B69" s="16" t="s">
        <v>49</v>
      </c>
      <c r="C69" s="245" t="s">
        <v>17</v>
      </c>
      <c r="D69" s="16">
        <v>1000</v>
      </c>
      <c r="E69" s="16">
        <v>70.2</v>
      </c>
      <c r="F69" s="21">
        <v>68.2</v>
      </c>
      <c r="G69" s="20">
        <v>1200</v>
      </c>
      <c r="H69" s="47">
        <v>0</v>
      </c>
      <c r="I69" s="26">
        <v>-2000</v>
      </c>
      <c r="J69" s="251">
        <v>0</v>
      </c>
      <c r="K69" s="62">
        <v>-2000</v>
      </c>
      <c r="L69" s="31"/>
    </row>
    <row r="70" spans="1:12">
      <c r="A70" s="15">
        <v>45712</v>
      </c>
      <c r="B70" s="16" t="s">
        <v>49</v>
      </c>
      <c r="C70" s="245" t="s">
        <v>17</v>
      </c>
      <c r="D70" s="16">
        <v>1000</v>
      </c>
      <c r="E70" s="16">
        <v>71.2</v>
      </c>
      <c r="F70" s="21">
        <v>72.3</v>
      </c>
      <c r="G70" s="20">
        <v>1200</v>
      </c>
      <c r="H70" s="47">
        <v>0</v>
      </c>
      <c r="I70" s="47">
        <v>1000</v>
      </c>
      <c r="J70" s="221">
        <v>0</v>
      </c>
      <c r="K70" s="130">
        <v>1000</v>
      </c>
      <c r="L70" s="31"/>
    </row>
    <row r="71" spans="1:12">
      <c r="A71" s="15">
        <v>45708</v>
      </c>
      <c r="B71" s="16" t="s">
        <v>49</v>
      </c>
      <c r="C71" s="231" t="s">
        <v>17</v>
      </c>
      <c r="D71" s="16">
        <v>1000</v>
      </c>
      <c r="E71" s="16">
        <v>71.900000000000006</v>
      </c>
      <c r="F71" s="21">
        <v>72.900000000000006</v>
      </c>
      <c r="G71" s="20">
        <v>1200</v>
      </c>
      <c r="H71" s="47">
        <v>0</v>
      </c>
      <c r="I71" s="47">
        <v>1000</v>
      </c>
      <c r="J71" s="221">
        <v>0</v>
      </c>
      <c r="K71" s="130">
        <v>1000</v>
      </c>
      <c r="L71" s="31"/>
    </row>
    <row r="72" spans="1:12">
      <c r="A72" s="15">
        <v>45705</v>
      </c>
      <c r="B72" s="16" t="s">
        <v>49</v>
      </c>
      <c r="C72" s="231" t="s">
        <v>17</v>
      </c>
      <c r="D72" s="16">
        <v>1000</v>
      </c>
      <c r="E72" s="16">
        <v>70.7</v>
      </c>
      <c r="F72" s="21">
        <v>71.900000000000006</v>
      </c>
      <c r="G72" s="20">
        <v>1200</v>
      </c>
      <c r="H72" s="47">
        <v>0</v>
      </c>
      <c r="I72" s="47">
        <v>1200</v>
      </c>
      <c r="J72" s="221">
        <v>0</v>
      </c>
      <c r="K72" s="130">
        <v>1200</v>
      </c>
      <c r="L72" s="31"/>
    </row>
    <row r="73" spans="1:12">
      <c r="A73" s="15">
        <v>45701</v>
      </c>
      <c r="B73" s="16" t="s">
        <v>49</v>
      </c>
      <c r="C73" s="231" t="s">
        <v>17</v>
      </c>
      <c r="D73" s="16">
        <v>1000</v>
      </c>
      <c r="E73" s="16">
        <v>70.5</v>
      </c>
      <c r="F73" s="21">
        <v>70.5</v>
      </c>
      <c r="G73" s="20">
        <v>1200</v>
      </c>
      <c r="H73" s="47">
        <v>0</v>
      </c>
      <c r="I73" s="47">
        <v>0</v>
      </c>
      <c r="J73" s="221">
        <v>0</v>
      </c>
      <c r="K73" s="130">
        <v>0</v>
      </c>
      <c r="L73" s="31"/>
    </row>
    <row r="74" spans="1:12">
      <c r="A74" s="15">
        <v>45694</v>
      </c>
      <c r="B74" s="16" t="s">
        <v>49</v>
      </c>
      <c r="C74" s="231" t="s">
        <v>17</v>
      </c>
      <c r="D74" s="16">
        <v>1000</v>
      </c>
      <c r="E74" s="16">
        <v>71.099999999999994</v>
      </c>
      <c r="F74" s="21">
        <v>72.099999999999994</v>
      </c>
      <c r="G74" s="20">
        <v>1200</v>
      </c>
      <c r="H74" s="47">
        <v>0</v>
      </c>
      <c r="I74" s="47">
        <v>1000</v>
      </c>
      <c r="J74" s="221">
        <v>0</v>
      </c>
      <c r="K74" s="130">
        <v>1000</v>
      </c>
      <c r="L74" s="31"/>
    </row>
    <row r="75" spans="1:12">
      <c r="A75" s="15">
        <v>45692</v>
      </c>
      <c r="B75" s="16" t="s">
        <v>49</v>
      </c>
      <c r="C75" s="231" t="s">
        <v>17</v>
      </c>
      <c r="D75" s="16">
        <v>1000</v>
      </c>
      <c r="E75" s="16">
        <v>72</v>
      </c>
      <c r="F75" s="21">
        <v>73</v>
      </c>
      <c r="G75" s="20">
        <v>1200</v>
      </c>
      <c r="H75" s="47">
        <v>0</v>
      </c>
      <c r="I75" s="47">
        <v>1000</v>
      </c>
      <c r="J75" s="221">
        <v>0</v>
      </c>
      <c r="K75" s="130">
        <v>1000</v>
      </c>
      <c r="L75" s="31"/>
    </row>
    <row r="76" spans="1:12" s="1" customFormat="1"/>
    <row r="77" spans="1:12">
      <c r="A77" s="15">
        <v>45688</v>
      </c>
      <c r="B77" s="16" t="s">
        <v>49</v>
      </c>
      <c r="C77" s="231" t="s">
        <v>17</v>
      </c>
      <c r="D77" s="16">
        <v>1000</v>
      </c>
      <c r="E77" s="16">
        <v>72.2</v>
      </c>
      <c r="F77" s="21">
        <v>73.5</v>
      </c>
      <c r="G77" s="20">
        <v>1200</v>
      </c>
      <c r="H77" s="47">
        <v>0</v>
      </c>
      <c r="I77" s="47">
        <v>1300</v>
      </c>
      <c r="J77" s="221">
        <v>0</v>
      </c>
      <c r="K77" s="130">
        <v>1300</v>
      </c>
      <c r="L77" s="31"/>
    </row>
    <row r="78" spans="1:12">
      <c r="A78" s="15">
        <v>45686</v>
      </c>
      <c r="B78" s="16" t="s">
        <v>49</v>
      </c>
      <c r="C78" s="227" t="s">
        <v>17</v>
      </c>
      <c r="D78" s="16">
        <v>1000</v>
      </c>
      <c r="E78" s="16">
        <v>73.900000000000006</v>
      </c>
      <c r="F78" s="21">
        <v>75.150000000000006</v>
      </c>
      <c r="G78" s="20">
        <v>1200</v>
      </c>
      <c r="H78" s="47">
        <v>0</v>
      </c>
      <c r="I78" s="47">
        <v>1250</v>
      </c>
      <c r="J78" s="221">
        <v>0</v>
      </c>
      <c r="K78" s="130">
        <v>1250</v>
      </c>
      <c r="L78" s="31"/>
    </row>
    <row r="79" spans="1:12">
      <c r="A79" s="15">
        <v>45679</v>
      </c>
      <c r="B79" s="16" t="s">
        <v>49</v>
      </c>
      <c r="C79" s="220" t="s">
        <v>14</v>
      </c>
      <c r="D79" s="16">
        <v>1000</v>
      </c>
      <c r="E79" s="16">
        <v>76.400000000000006</v>
      </c>
      <c r="F79" s="21">
        <v>75.400000000000006</v>
      </c>
      <c r="G79" s="20">
        <v>1200</v>
      </c>
      <c r="H79" s="47">
        <v>0</v>
      </c>
      <c r="I79" s="47">
        <v>1000</v>
      </c>
      <c r="J79" s="221">
        <v>0</v>
      </c>
      <c r="K79" s="130">
        <v>1000</v>
      </c>
      <c r="L79" s="31"/>
    </row>
    <row r="80" spans="1:12">
      <c r="A80" s="15">
        <v>45679</v>
      </c>
      <c r="B80" s="16" t="s">
        <v>49</v>
      </c>
      <c r="C80" s="220" t="s">
        <v>14</v>
      </c>
      <c r="D80" s="16">
        <v>1000</v>
      </c>
      <c r="E80" s="16">
        <v>76.400000000000006</v>
      </c>
      <c r="F80" s="21">
        <v>75.400000000000006</v>
      </c>
      <c r="G80" s="20">
        <v>1200</v>
      </c>
      <c r="H80" s="47">
        <v>0</v>
      </c>
      <c r="I80" s="47">
        <v>1000</v>
      </c>
      <c r="J80" s="221">
        <v>0</v>
      </c>
      <c r="K80" s="130">
        <v>1000</v>
      </c>
      <c r="L80" s="31"/>
    </row>
    <row r="81" spans="1:12">
      <c r="A81" s="15">
        <v>45677</v>
      </c>
      <c r="B81" s="16" t="s">
        <v>49</v>
      </c>
      <c r="C81" s="220" t="s">
        <v>14</v>
      </c>
      <c r="D81" s="16">
        <v>1000</v>
      </c>
      <c r="E81" s="16">
        <v>77.099999999999994</v>
      </c>
      <c r="F81" s="21">
        <v>76.099999999999994</v>
      </c>
      <c r="G81" s="20">
        <v>1200</v>
      </c>
      <c r="H81" s="47">
        <v>0</v>
      </c>
      <c r="I81" s="47">
        <v>1000</v>
      </c>
      <c r="J81" s="221">
        <v>0</v>
      </c>
      <c r="K81" s="130">
        <v>1000</v>
      </c>
      <c r="L81" s="31"/>
    </row>
    <row r="82" spans="1:12">
      <c r="A82" s="15">
        <v>45672</v>
      </c>
      <c r="B82" s="16" t="s">
        <v>49</v>
      </c>
      <c r="C82" s="217" t="s">
        <v>14</v>
      </c>
      <c r="D82" s="16">
        <v>1000</v>
      </c>
      <c r="E82" s="16">
        <v>77</v>
      </c>
      <c r="F82" s="21">
        <v>79</v>
      </c>
      <c r="G82" s="20">
        <v>1200</v>
      </c>
      <c r="H82" s="20">
        <v>0</v>
      </c>
      <c r="I82" s="26">
        <v>-2000</v>
      </c>
      <c r="J82" s="89">
        <v>0</v>
      </c>
      <c r="K82" s="62">
        <v>-2000</v>
      </c>
      <c r="L82" s="31"/>
    </row>
    <row r="83" spans="1:12">
      <c r="A83" s="15">
        <v>45666</v>
      </c>
      <c r="B83" s="16" t="s">
        <v>49</v>
      </c>
      <c r="C83" s="201" t="s">
        <v>17</v>
      </c>
      <c r="D83" s="16">
        <v>1000</v>
      </c>
      <c r="E83" s="16">
        <v>73.2</v>
      </c>
      <c r="F83" s="21">
        <v>74.2</v>
      </c>
      <c r="G83" s="20">
        <v>1200</v>
      </c>
      <c r="H83" s="20">
        <v>76</v>
      </c>
      <c r="I83" s="47">
        <v>1000</v>
      </c>
      <c r="J83" s="88">
        <v>1800</v>
      </c>
      <c r="K83" s="130">
        <v>2800</v>
      </c>
      <c r="L83" s="31"/>
    </row>
    <row r="84" spans="1:12">
      <c r="A84" s="15">
        <v>45663</v>
      </c>
      <c r="B84" s="16" t="s">
        <v>49</v>
      </c>
      <c r="C84" s="201" t="s">
        <v>17</v>
      </c>
      <c r="D84" s="16">
        <v>1000</v>
      </c>
      <c r="E84" s="16">
        <v>74</v>
      </c>
      <c r="F84" s="21">
        <v>74.900000000000006</v>
      </c>
      <c r="G84" s="20">
        <v>1200</v>
      </c>
      <c r="H84" s="20">
        <v>0</v>
      </c>
      <c r="I84" s="47">
        <v>900</v>
      </c>
      <c r="J84" s="88">
        <v>0</v>
      </c>
      <c r="K84" s="130">
        <v>900</v>
      </c>
      <c r="L84" s="31"/>
    </row>
    <row r="85" spans="1:12" s="1" customFormat="1"/>
    <row r="86" spans="1:12">
      <c r="A86" s="15">
        <v>45657</v>
      </c>
      <c r="B86" s="16" t="s">
        <v>49</v>
      </c>
      <c r="C86" s="201" t="s">
        <v>17</v>
      </c>
      <c r="D86" s="16">
        <v>1000</v>
      </c>
      <c r="E86" s="16">
        <v>70.5</v>
      </c>
      <c r="F86" s="21">
        <v>71.7</v>
      </c>
      <c r="G86" s="20">
        <v>1200</v>
      </c>
      <c r="H86" s="20">
        <v>0</v>
      </c>
      <c r="I86" s="47">
        <v>1200</v>
      </c>
      <c r="J86" s="88">
        <v>0</v>
      </c>
      <c r="K86" s="130">
        <v>1200</v>
      </c>
      <c r="L86" s="31"/>
    </row>
    <row r="87" spans="1:12">
      <c r="A87" s="15">
        <v>45653</v>
      </c>
      <c r="B87" s="16" t="s">
        <v>49</v>
      </c>
      <c r="C87" s="201" t="s">
        <v>17</v>
      </c>
      <c r="D87" s="16">
        <v>1000</v>
      </c>
      <c r="E87" s="16">
        <v>68.8</v>
      </c>
      <c r="F87" s="21">
        <v>69.7</v>
      </c>
      <c r="G87" s="20">
        <v>1200</v>
      </c>
      <c r="H87" s="20">
        <v>70.7</v>
      </c>
      <c r="I87" s="47">
        <v>900</v>
      </c>
      <c r="J87" s="88">
        <v>1000</v>
      </c>
      <c r="K87" s="130">
        <v>1900</v>
      </c>
      <c r="L87" s="31"/>
    </row>
    <row r="88" spans="1:12">
      <c r="A88" s="15">
        <v>45646</v>
      </c>
      <c r="B88" s="16" t="s">
        <v>49</v>
      </c>
      <c r="C88" s="201" t="s">
        <v>17</v>
      </c>
      <c r="D88" s="16">
        <v>1000</v>
      </c>
      <c r="E88" s="16">
        <v>69</v>
      </c>
      <c r="F88" s="21">
        <v>69.95</v>
      </c>
      <c r="G88" s="20">
        <v>1200</v>
      </c>
      <c r="H88" s="20">
        <v>0</v>
      </c>
      <c r="I88" s="47">
        <v>950</v>
      </c>
      <c r="J88" s="88">
        <v>0</v>
      </c>
      <c r="K88" s="130">
        <v>950</v>
      </c>
      <c r="L88" s="31"/>
    </row>
    <row r="89" spans="1:12">
      <c r="A89" s="15">
        <v>45642</v>
      </c>
      <c r="B89" s="16" t="s">
        <v>49</v>
      </c>
      <c r="C89" s="178" t="s">
        <v>17</v>
      </c>
      <c r="D89" s="16">
        <v>1000</v>
      </c>
      <c r="E89" s="16">
        <v>70</v>
      </c>
      <c r="F89" s="21">
        <v>70.75</v>
      </c>
      <c r="G89" s="20">
        <v>1200</v>
      </c>
      <c r="H89" s="20">
        <v>0</v>
      </c>
      <c r="I89" s="47">
        <v>750</v>
      </c>
      <c r="J89" s="88">
        <v>0</v>
      </c>
      <c r="K89" s="130">
        <v>750</v>
      </c>
      <c r="L89" s="31"/>
    </row>
    <row r="90" spans="1:12">
      <c r="A90" s="15">
        <v>45638</v>
      </c>
      <c r="B90" s="16" t="s">
        <v>49</v>
      </c>
      <c r="C90" s="178" t="s">
        <v>17</v>
      </c>
      <c r="D90" s="16">
        <v>1000</v>
      </c>
      <c r="E90" s="16">
        <v>70.5</v>
      </c>
      <c r="F90" s="21">
        <v>71.400000000000006</v>
      </c>
      <c r="G90" s="20">
        <v>1200</v>
      </c>
      <c r="H90" s="20">
        <v>0</v>
      </c>
      <c r="I90" s="47">
        <v>900</v>
      </c>
      <c r="J90" s="88">
        <v>0</v>
      </c>
      <c r="K90" s="130">
        <v>900</v>
      </c>
      <c r="L90" s="31"/>
    </row>
    <row r="91" spans="1:12">
      <c r="A91" s="15">
        <v>45631</v>
      </c>
      <c r="B91" s="16" t="s">
        <v>49</v>
      </c>
      <c r="C91" s="178" t="s">
        <v>17</v>
      </c>
      <c r="D91" s="16">
        <v>1000</v>
      </c>
      <c r="E91" s="16">
        <v>68.180000000000007</v>
      </c>
      <c r="F91" s="21">
        <v>69.48</v>
      </c>
      <c r="G91" s="20">
        <v>1200</v>
      </c>
      <c r="H91" s="20">
        <v>0</v>
      </c>
      <c r="I91" s="47">
        <v>1300</v>
      </c>
      <c r="J91" s="88">
        <v>0</v>
      </c>
      <c r="K91" s="130">
        <v>1300</v>
      </c>
      <c r="L91" s="31"/>
    </row>
    <row r="92" spans="1:12" s="1" customFormat="1"/>
    <row r="93" spans="1:12">
      <c r="A93" s="15">
        <v>45623</v>
      </c>
      <c r="B93" s="16" t="s">
        <v>49</v>
      </c>
      <c r="C93" s="178" t="s">
        <v>17</v>
      </c>
      <c r="D93" s="16">
        <v>1000</v>
      </c>
      <c r="E93" s="16">
        <v>69</v>
      </c>
      <c r="F93" s="21">
        <v>69.95</v>
      </c>
      <c r="G93" s="20">
        <v>1200</v>
      </c>
      <c r="H93" s="20">
        <v>0</v>
      </c>
      <c r="I93" s="47">
        <v>950</v>
      </c>
      <c r="J93" s="88">
        <v>0</v>
      </c>
      <c r="K93" s="130">
        <v>950</v>
      </c>
      <c r="L93" s="31"/>
    </row>
    <row r="94" spans="1:12">
      <c r="A94" s="15">
        <v>45621</v>
      </c>
      <c r="B94" s="16" t="s">
        <v>49</v>
      </c>
      <c r="C94" s="178" t="s">
        <v>17</v>
      </c>
      <c r="D94" s="16">
        <v>1000</v>
      </c>
      <c r="E94" s="16">
        <v>69.7</v>
      </c>
      <c r="F94" s="21">
        <v>68.3</v>
      </c>
      <c r="G94" s="20">
        <v>1200</v>
      </c>
      <c r="H94" s="20">
        <v>0</v>
      </c>
      <c r="I94" s="26">
        <v>-1500</v>
      </c>
      <c r="J94" s="89">
        <v>0</v>
      </c>
      <c r="K94" s="62">
        <v>-1500</v>
      </c>
      <c r="L94" s="31"/>
    </row>
    <row r="95" spans="1:12">
      <c r="A95" s="15">
        <v>45617</v>
      </c>
      <c r="B95" s="16" t="s">
        <v>49</v>
      </c>
      <c r="C95" s="178" t="s">
        <v>17</v>
      </c>
      <c r="D95" s="16">
        <v>1000</v>
      </c>
      <c r="E95" s="16">
        <v>69</v>
      </c>
      <c r="F95" s="21">
        <v>69.900000000000006</v>
      </c>
      <c r="G95" s="20">
        <v>1200</v>
      </c>
      <c r="H95" s="20">
        <v>0</v>
      </c>
      <c r="I95" s="47">
        <v>900</v>
      </c>
      <c r="J95" s="88">
        <v>0</v>
      </c>
      <c r="K95" s="130">
        <v>900</v>
      </c>
      <c r="L95" s="31"/>
    </row>
    <row r="96" spans="1:12">
      <c r="A96" s="15">
        <v>45614</v>
      </c>
      <c r="B96" s="16" t="s">
        <v>49</v>
      </c>
      <c r="C96" s="178" t="s">
        <v>17</v>
      </c>
      <c r="D96" s="16">
        <v>1000</v>
      </c>
      <c r="E96" s="16">
        <v>67</v>
      </c>
      <c r="F96" s="21">
        <v>67.95</v>
      </c>
      <c r="G96" s="20">
        <v>1200</v>
      </c>
      <c r="H96" s="20">
        <v>69.349999999999994</v>
      </c>
      <c r="I96" s="47">
        <v>950</v>
      </c>
      <c r="J96" s="88">
        <v>1400</v>
      </c>
      <c r="K96" s="130">
        <v>2350</v>
      </c>
      <c r="L96" s="31"/>
    </row>
    <row r="97" spans="1:12">
      <c r="A97" s="15">
        <v>45611</v>
      </c>
      <c r="B97" s="16" t="s">
        <v>49</v>
      </c>
      <c r="C97" s="178" t="s">
        <v>17</v>
      </c>
      <c r="D97" s="16">
        <v>1000</v>
      </c>
      <c r="E97" s="16">
        <v>67.7</v>
      </c>
      <c r="F97" s="21">
        <v>68.680000000000007</v>
      </c>
      <c r="G97" s="20">
        <v>1200</v>
      </c>
      <c r="H97" s="20">
        <v>0</v>
      </c>
      <c r="I97" s="47">
        <v>980</v>
      </c>
      <c r="J97" s="88">
        <v>0</v>
      </c>
      <c r="K97" s="130">
        <v>980</v>
      </c>
      <c r="L97" s="31"/>
    </row>
    <row r="98" spans="1:12">
      <c r="A98" s="15">
        <v>45609</v>
      </c>
      <c r="B98" s="16" t="s">
        <v>49</v>
      </c>
      <c r="C98" s="169" t="s">
        <v>17</v>
      </c>
      <c r="D98" s="16">
        <v>1000</v>
      </c>
      <c r="E98" s="16">
        <v>68.3</v>
      </c>
      <c r="F98" s="21">
        <v>68.900000000000006</v>
      </c>
      <c r="G98" s="20">
        <v>1200</v>
      </c>
      <c r="H98" s="20">
        <v>0</v>
      </c>
      <c r="I98" s="47">
        <v>600</v>
      </c>
      <c r="J98" s="88">
        <v>0</v>
      </c>
      <c r="K98" s="130">
        <v>600</v>
      </c>
      <c r="L98" s="31"/>
    </row>
    <row r="99" spans="1:12">
      <c r="A99" s="15">
        <v>45607</v>
      </c>
      <c r="B99" s="16" t="s">
        <v>49</v>
      </c>
      <c r="C99" s="169" t="s">
        <v>17</v>
      </c>
      <c r="D99" s="16">
        <v>1000</v>
      </c>
      <c r="E99" s="16">
        <v>69.7</v>
      </c>
      <c r="F99" s="21">
        <v>67.989999999999995</v>
      </c>
      <c r="G99" s="20">
        <v>1200</v>
      </c>
      <c r="H99" s="20">
        <v>0</v>
      </c>
      <c r="I99" s="26">
        <v>-1710</v>
      </c>
      <c r="J99" s="89">
        <v>0</v>
      </c>
      <c r="K99" s="62">
        <v>-1710</v>
      </c>
      <c r="L99" s="31"/>
    </row>
    <row r="100" spans="1:12">
      <c r="A100" s="15">
        <v>45603</v>
      </c>
      <c r="B100" s="16" t="s">
        <v>49</v>
      </c>
      <c r="C100" s="169" t="s">
        <v>17</v>
      </c>
      <c r="D100" s="16">
        <v>1000</v>
      </c>
      <c r="E100" s="16">
        <v>70.8</v>
      </c>
      <c r="F100" s="21">
        <v>71.900000000000006</v>
      </c>
      <c r="G100" s="20">
        <v>1200</v>
      </c>
      <c r="H100" s="20">
        <v>0</v>
      </c>
      <c r="I100" s="47">
        <v>1100</v>
      </c>
      <c r="J100" s="88">
        <v>0</v>
      </c>
      <c r="K100" s="130">
        <v>1100</v>
      </c>
      <c r="L100" s="31"/>
    </row>
    <row r="101" spans="1:12" s="1" customFormat="1"/>
    <row r="102" spans="1:12">
      <c r="A102" s="15">
        <v>45595</v>
      </c>
      <c r="B102" s="16" t="s">
        <v>49</v>
      </c>
      <c r="C102" s="169" t="s">
        <v>17</v>
      </c>
      <c r="D102" s="16">
        <v>1000</v>
      </c>
      <c r="E102" s="16">
        <v>68</v>
      </c>
      <c r="F102" s="21">
        <v>68.900000000000006</v>
      </c>
      <c r="G102" s="20">
        <v>1200</v>
      </c>
      <c r="H102" s="20">
        <v>0</v>
      </c>
      <c r="I102" s="47">
        <v>900</v>
      </c>
      <c r="J102" s="88">
        <v>0</v>
      </c>
      <c r="K102" s="130">
        <v>900</v>
      </c>
      <c r="L102" s="31"/>
    </row>
    <row r="103" spans="1:12">
      <c r="A103" s="15">
        <v>45593</v>
      </c>
      <c r="B103" s="16" t="s">
        <v>49</v>
      </c>
      <c r="C103" s="169" t="s">
        <v>17</v>
      </c>
      <c r="D103" s="16">
        <v>1000</v>
      </c>
      <c r="E103" s="16">
        <v>67.3</v>
      </c>
      <c r="F103" s="21">
        <v>68.3</v>
      </c>
      <c r="G103" s="20">
        <v>1200</v>
      </c>
      <c r="H103" s="20">
        <v>0</v>
      </c>
      <c r="I103" s="47">
        <v>1000</v>
      </c>
      <c r="J103" s="88">
        <v>0</v>
      </c>
      <c r="K103" s="130">
        <v>1000</v>
      </c>
      <c r="L103" s="31"/>
    </row>
    <row r="104" spans="1:12">
      <c r="A104" s="15">
        <v>45590</v>
      </c>
      <c r="B104" s="16" t="s">
        <v>49</v>
      </c>
      <c r="C104" s="169" t="s">
        <v>17</v>
      </c>
      <c r="D104" s="16">
        <v>1000</v>
      </c>
      <c r="E104" s="16">
        <v>70.3</v>
      </c>
      <c r="F104" s="21">
        <v>71.3</v>
      </c>
      <c r="G104" s="20">
        <v>1200</v>
      </c>
      <c r="H104" s="20">
        <v>0</v>
      </c>
      <c r="I104" s="47">
        <v>1000</v>
      </c>
      <c r="J104" s="88">
        <v>0</v>
      </c>
      <c r="K104" s="130">
        <v>1000</v>
      </c>
      <c r="L104" s="31"/>
    </row>
    <row r="105" spans="1:12">
      <c r="A105" s="15">
        <v>45588</v>
      </c>
      <c r="B105" s="16" t="s">
        <v>49</v>
      </c>
      <c r="C105" s="105" t="s">
        <v>17</v>
      </c>
      <c r="D105" s="16">
        <v>1000</v>
      </c>
      <c r="E105" s="16">
        <v>70.3</v>
      </c>
      <c r="F105" s="21">
        <v>71.3</v>
      </c>
      <c r="G105" s="20">
        <v>1200</v>
      </c>
      <c r="H105" s="20">
        <v>0</v>
      </c>
      <c r="I105" s="47">
        <v>1000</v>
      </c>
      <c r="J105" s="88">
        <v>0</v>
      </c>
      <c r="K105" s="130">
        <v>1000</v>
      </c>
      <c r="L105" s="31"/>
    </row>
    <row r="106" spans="1:12">
      <c r="A106" s="15">
        <v>45583</v>
      </c>
      <c r="B106" s="16" t="s">
        <v>49</v>
      </c>
      <c r="C106" s="105" t="s">
        <v>17</v>
      </c>
      <c r="D106" s="16">
        <v>1000</v>
      </c>
      <c r="E106" s="16">
        <v>69.7</v>
      </c>
      <c r="F106" s="21">
        <v>70.900000000000006</v>
      </c>
      <c r="G106" s="20">
        <v>1200</v>
      </c>
      <c r="H106" s="20">
        <v>0</v>
      </c>
      <c r="I106" s="47">
        <v>1200</v>
      </c>
      <c r="J106" s="88">
        <v>0</v>
      </c>
      <c r="K106" s="130">
        <v>1200</v>
      </c>
      <c r="L106" s="31"/>
    </row>
    <row r="107" spans="1:12">
      <c r="A107" s="15">
        <v>45581</v>
      </c>
      <c r="B107" s="16" t="s">
        <v>49</v>
      </c>
      <c r="C107" s="105" t="s">
        <v>17</v>
      </c>
      <c r="D107" s="16">
        <v>1000</v>
      </c>
      <c r="E107" s="16">
        <v>71.150000000000006</v>
      </c>
      <c r="F107" s="21">
        <v>68.8</v>
      </c>
      <c r="G107" s="20">
        <v>1200</v>
      </c>
      <c r="H107" s="20">
        <v>0</v>
      </c>
      <c r="I107" s="26">
        <v>-2350</v>
      </c>
      <c r="J107" s="89">
        <v>0</v>
      </c>
      <c r="K107" s="62">
        <v>-2350</v>
      </c>
      <c r="L107" s="31"/>
    </row>
    <row r="108" spans="1:12">
      <c r="A108" s="15">
        <v>45573</v>
      </c>
      <c r="B108" s="16" t="s">
        <v>49</v>
      </c>
      <c r="C108" s="155" t="s">
        <v>17</v>
      </c>
      <c r="D108" s="16">
        <v>1000</v>
      </c>
      <c r="E108" s="16">
        <v>75</v>
      </c>
      <c r="F108" s="21">
        <v>73.3</v>
      </c>
      <c r="G108" s="20">
        <v>1200</v>
      </c>
      <c r="H108" s="20">
        <v>0</v>
      </c>
      <c r="I108" s="26">
        <v>-1700</v>
      </c>
      <c r="J108" s="89">
        <v>0</v>
      </c>
      <c r="K108" s="62">
        <v>-1700</v>
      </c>
      <c r="L108" s="31"/>
    </row>
    <row r="109" spans="1:12">
      <c r="A109" s="15">
        <v>45572</v>
      </c>
      <c r="B109" s="16" t="s">
        <v>49</v>
      </c>
      <c r="C109" s="105" t="s">
        <v>17</v>
      </c>
      <c r="D109" s="16">
        <v>1000</v>
      </c>
      <c r="E109" s="16">
        <v>75</v>
      </c>
      <c r="F109" s="21">
        <v>75.900000000000006</v>
      </c>
      <c r="G109" s="20">
        <v>1200</v>
      </c>
      <c r="H109" s="20">
        <v>0</v>
      </c>
      <c r="I109" s="47">
        <v>900</v>
      </c>
      <c r="J109" s="88">
        <v>0</v>
      </c>
      <c r="K109" s="130">
        <v>900</v>
      </c>
      <c r="L109" s="31"/>
    </row>
    <row r="110" spans="1:12">
      <c r="A110" s="15">
        <v>45569</v>
      </c>
      <c r="B110" s="16" t="s">
        <v>49</v>
      </c>
      <c r="C110" s="105" t="s">
        <v>17</v>
      </c>
      <c r="D110" s="16">
        <v>1000</v>
      </c>
      <c r="E110" s="16">
        <v>74.5</v>
      </c>
      <c r="F110" s="21">
        <v>75.7</v>
      </c>
      <c r="G110" s="20">
        <v>1200</v>
      </c>
      <c r="H110" s="20">
        <v>0</v>
      </c>
      <c r="I110" s="47">
        <v>1200</v>
      </c>
      <c r="J110" s="88">
        <v>0</v>
      </c>
      <c r="K110" s="130">
        <v>1200</v>
      </c>
      <c r="L110" s="31"/>
    </row>
    <row r="111" spans="1:12">
      <c r="A111" s="15">
        <v>45566</v>
      </c>
      <c r="B111" s="16" t="s">
        <v>49</v>
      </c>
      <c r="C111" s="105" t="s">
        <v>17</v>
      </c>
      <c r="D111" s="16">
        <v>1000</v>
      </c>
      <c r="E111" s="16">
        <v>67.2</v>
      </c>
      <c r="F111" s="21">
        <v>68.400000000000006</v>
      </c>
      <c r="G111" s="20">
        <v>1200</v>
      </c>
      <c r="H111" s="20">
        <v>70.2</v>
      </c>
      <c r="I111" s="47">
        <v>1200</v>
      </c>
      <c r="J111" s="88">
        <v>1800</v>
      </c>
      <c r="K111" s="130">
        <v>3000</v>
      </c>
      <c r="L111" s="31"/>
    </row>
    <row r="112" spans="1:12" s="1" customFormat="1"/>
    <row r="113" spans="1:12">
      <c r="A113" s="15">
        <v>45561</v>
      </c>
      <c r="B113" s="16" t="s">
        <v>49</v>
      </c>
      <c r="C113" s="105" t="s">
        <v>17</v>
      </c>
      <c r="D113" s="16">
        <v>1000</v>
      </c>
      <c r="E113" s="16">
        <v>67.7</v>
      </c>
      <c r="F113" s="21">
        <v>68.900000000000006</v>
      </c>
      <c r="G113" s="20">
        <v>1200</v>
      </c>
      <c r="H113" s="20">
        <v>0</v>
      </c>
      <c r="I113" s="47">
        <v>1200</v>
      </c>
      <c r="J113" s="88">
        <v>0</v>
      </c>
      <c r="K113" s="130">
        <v>1200</v>
      </c>
      <c r="L113" s="31"/>
    </row>
    <row r="114" spans="1:12">
      <c r="A114" s="15">
        <v>45560</v>
      </c>
      <c r="B114" s="16" t="s">
        <v>49</v>
      </c>
      <c r="C114" s="105" t="s">
        <v>17</v>
      </c>
      <c r="D114" s="16">
        <v>1000</v>
      </c>
      <c r="E114" s="16">
        <v>69.599999999999994</v>
      </c>
      <c r="F114" s="21">
        <v>70.900000000000006</v>
      </c>
      <c r="G114" s="20">
        <v>1200</v>
      </c>
      <c r="H114" s="20">
        <v>0</v>
      </c>
      <c r="I114" s="47">
        <v>1300</v>
      </c>
      <c r="J114" s="88">
        <v>0</v>
      </c>
      <c r="K114" s="130">
        <v>1300</v>
      </c>
      <c r="L114" s="31"/>
    </row>
    <row r="115" spans="1:12">
      <c r="A115" s="15">
        <v>45558</v>
      </c>
      <c r="B115" s="16" t="s">
        <v>49</v>
      </c>
      <c r="C115" s="105" t="s">
        <v>17</v>
      </c>
      <c r="D115" s="16">
        <v>1000</v>
      </c>
      <c r="E115" s="16">
        <v>70.5</v>
      </c>
      <c r="F115" s="21">
        <v>71.7</v>
      </c>
      <c r="G115" s="20">
        <v>1200</v>
      </c>
      <c r="H115" s="20">
        <v>0</v>
      </c>
      <c r="I115" s="47">
        <v>1200</v>
      </c>
      <c r="J115" s="88">
        <v>0</v>
      </c>
      <c r="K115" s="130">
        <v>1200</v>
      </c>
      <c r="L115" s="31"/>
    </row>
    <row r="116" spans="1:12">
      <c r="A116" s="15">
        <v>45553</v>
      </c>
      <c r="B116" s="16" t="s">
        <v>49</v>
      </c>
      <c r="C116" s="105" t="s">
        <v>17</v>
      </c>
      <c r="D116" s="16">
        <v>1000</v>
      </c>
      <c r="E116" s="16">
        <v>68.900000000000006</v>
      </c>
      <c r="F116" s="21">
        <v>69.8</v>
      </c>
      <c r="G116" s="20">
        <v>1200</v>
      </c>
      <c r="H116" s="20">
        <v>0</v>
      </c>
      <c r="I116" s="47">
        <v>900</v>
      </c>
      <c r="J116" s="88">
        <v>0</v>
      </c>
      <c r="K116" s="130">
        <v>900</v>
      </c>
      <c r="L116" s="31"/>
    </row>
    <row r="117" spans="1:12">
      <c r="A117" s="15">
        <v>45552</v>
      </c>
      <c r="B117" s="16" t="s">
        <v>49</v>
      </c>
      <c r="C117" s="105" t="s">
        <v>17</v>
      </c>
      <c r="D117" s="16">
        <v>1000</v>
      </c>
      <c r="E117" s="16">
        <v>69</v>
      </c>
      <c r="F117" s="21">
        <v>69.900000000000006</v>
      </c>
      <c r="G117" s="20">
        <v>1200</v>
      </c>
      <c r="H117" s="20">
        <v>0</v>
      </c>
      <c r="I117" s="47">
        <v>900</v>
      </c>
      <c r="J117" s="88">
        <v>0</v>
      </c>
      <c r="K117" s="130">
        <v>900</v>
      </c>
      <c r="L117" s="31"/>
    </row>
    <row r="118" spans="1:12">
      <c r="A118" s="15">
        <v>45551</v>
      </c>
      <c r="B118" s="16" t="s">
        <v>49</v>
      </c>
      <c r="C118" s="105" t="s">
        <v>17</v>
      </c>
      <c r="D118" s="16">
        <v>1000</v>
      </c>
      <c r="E118" s="16">
        <v>67.8</v>
      </c>
      <c r="F118" s="21">
        <v>69.2</v>
      </c>
      <c r="G118" s="20">
        <v>1200</v>
      </c>
      <c r="H118" s="20">
        <v>0</v>
      </c>
      <c r="I118" s="47">
        <v>1400</v>
      </c>
      <c r="J118" s="88">
        <v>0</v>
      </c>
      <c r="K118" s="130">
        <v>1400</v>
      </c>
      <c r="L118" s="31"/>
    </row>
    <row r="119" spans="1:12">
      <c r="A119" s="15">
        <v>45547</v>
      </c>
      <c r="B119" s="16" t="s">
        <v>49</v>
      </c>
      <c r="C119" s="105" t="s">
        <v>17</v>
      </c>
      <c r="D119" s="16">
        <v>1000</v>
      </c>
      <c r="E119" s="16">
        <v>68</v>
      </c>
      <c r="F119" s="21">
        <v>68.900000000000006</v>
      </c>
      <c r="G119" s="20">
        <v>1200</v>
      </c>
      <c r="H119" s="20">
        <v>0</v>
      </c>
      <c r="I119" s="47">
        <v>900</v>
      </c>
      <c r="J119" s="88">
        <v>0</v>
      </c>
      <c r="K119" s="130">
        <v>900</v>
      </c>
      <c r="L119" s="31"/>
    </row>
    <row r="120" spans="1:12">
      <c r="A120" s="15">
        <v>45541</v>
      </c>
      <c r="B120" s="16" t="s">
        <v>49</v>
      </c>
      <c r="C120" s="105" t="s">
        <v>17</v>
      </c>
      <c r="D120" s="16">
        <v>1000</v>
      </c>
      <c r="E120" s="16">
        <v>69.2</v>
      </c>
      <c r="F120" s="21">
        <v>67.5</v>
      </c>
      <c r="G120" s="20">
        <v>1200</v>
      </c>
      <c r="H120" s="20">
        <v>0</v>
      </c>
      <c r="I120" s="26">
        <v>-1700</v>
      </c>
      <c r="J120" s="89">
        <v>0</v>
      </c>
      <c r="K120" s="62">
        <v>-1700</v>
      </c>
      <c r="L120" s="31"/>
    </row>
    <row r="121" spans="1:12">
      <c r="A121" s="15">
        <v>45540</v>
      </c>
      <c r="B121" s="16" t="s">
        <v>49</v>
      </c>
      <c r="C121" s="105" t="s">
        <v>17</v>
      </c>
      <c r="D121" s="16">
        <v>1000</v>
      </c>
      <c r="E121" s="16">
        <v>69.2</v>
      </c>
      <c r="F121" s="21">
        <v>70.400000000000006</v>
      </c>
      <c r="G121" s="20">
        <v>1200</v>
      </c>
      <c r="H121" s="20">
        <v>0</v>
      </c>
      <c r="I121" s="47">
        <v>1200</v>
      </c>
      <c r="J121" s="88">
        <v>0</v>
      </c>
      <c r="K121" s="130">
        <v>1200</v>
      </c>
      <c r="L121" s="31"/>
    </row>
    <row r="122" spans="1:12">
      <c r="A122" s="15">
        <v>45538</v>
      </c>
      <c r="B122" s="16" t="s">
        <v>49</v>
      </c>
      <c r="C122" s="105" t="s">
        <v>17</v>
      </c>
      <c r="D122" s="16">
        <v>1000</v>
      </c>
      <c r="E122" s="16">
        <v>71.400000000000006</v>
      </c>
      <c r="F122" s="21">
        <v>69.7</v>
      </c>
      <c r="G122" s="20">
        <v>1200</v>
      </c>
      <c r="H122" s="20">
        <v>0</v>
      </c>
      <c r="I122" s="26">
        <v>-1700</v>
      </c>
      <c r="J122" s="89">
        <v>0</v>
      </c>
      <c r="K122" s="62">
        <v>-1700</v>
      </c>
      <c r="L122" s="31"/>
    </row>
    <row r="123" spans="1:12" s="1" customFormat="1"/>
    <row r="124" spans="1:12">
      <c r="A124" s="15">
        <v>45533</v>
      </c>
      <c r="B124" s="16" t="s">
        <v>49</v>
      </c>
      <c r="C124" s="105" t="s">
        <v>17</v>
      </c>
      <c r="D124" s="16">
        <v>1000</v>
      </c>
      <c r="E124" s="16">
        <v>74.3</v>
      </c>
      <c r="F124" s="21">
        <v>75.2</v>
      </c>
      <c r="G124" s="20">
        <v>1200</v>
      </c>
      <c r="H124" s="20">
        <v>0</v>
      </c>
      <c r="I124" s="47">
        <v>900</v>
      </c>
      <c r="J124" s="88">
        <v>0</v>
      </c>
      <c r="K124" s="130">
        <v>900</v>
      </c>
      <c r="L124" s="31"/>
    </row>
    <row r="125" spans="1:12">
      <c r="A125" s="15">
        <v>45531</v>
      </c>
      <c r="B125" s="16" t="s">
        <v>49</v>
      </c>
      <c r="C125" s="105" t="s">
        <v>17</v>
      </c>
      <c r="D125" s="16">
        <v>1000</v>
      </c>
      <c r="E125" s="16">
        <v>76.400000000000006</v>
      </c>
      <c r="F125" s="21">
        <v>74.8</v>
      </c>
      <c r="G125" s="20">
        <v>1200</v>
      </c>
      <c r="H125" s="20">
        <v>0</v>
      </c>
      <c r="I125" s="26">
        <v>-1600</v>
      </c>
      <c r="J125" s="89">
        <v>0</v>
      </c>
      <c r="K125" s="62">
        <v>-1600</v>
      </c>
      <c r="L125" s="31"/>
    </row>
    <row r="126" spans="1:12">
      <c r="A126" s="15">
        <v>45526</v>
      </c>
      <c r="B126" s="16" t="s">
        <v>49</v>
      </c>
      <c r="C126" s="105" t="s">
        <v>17</v>
      </c>
      <c r="D126" s="16">
        <v>1000</v>
      </c>
      <c r="E126" s="16">
        <v>72</v>
      </c>
      <c r="F126" s="21">
        <v>72.989999999999995</v>
      </c>
      <c r="G126" s="20">
        <v>1200</v>
      </c>
      <c r="H126" s="20">
        <v>0</v>
      </c>
      <c r="I126" s="122">
        <v>990</v>
      </c>
      <c r="J126" s="123">
        <v>0</v>
      </c>
      <c r="K126" s="124">
        <v>990</v>
      </c>
      <c r="L126" s="31"/>
    </row>
    <row r="127" spans="1:12">
      <c r="A127" s="15">
        <v>45525</v>
      </c>
      <c r="B127" s="16" t="s">
        <v>49</v>
      </c>
      <c r="C127" s="105" t="s">
        <v>17</v>
      </c>
      <c r="D127" s="16">
        <v>1000</v>
      </c>
      <c r="E127" s="16">
        <v>73</v>
      </c>
      <c r="F127" s="21">
        <v>73.95</v>
      </c>
      <c r="G127" s="20">
        <v>1200</v>
      </c>
      <c r="H127" s="20">
        <v>0</v>
      </c>
      <c r="I127" s="122">
        <v>950</v>
      </c>
      <c r="J127" s="123">
        <v>0</v>
      </c>
      <c r="K127" s="124">
        <v>950</v>
      </c>
      <c r="L127" s="31"/>
    </row>
    <row r="128" spans="1:12">
      <c r="A128" s="15">
        <v>45518</v>
      </c>
      <c r="B128" s="16" t="s">
        <v>49</v>
      </c>
      <c r="C128" s="105" t="s">
        <v>17</v>
      </c>
      <c r="D128" s="16">
        <v>1000</v>
      </c>
      <c r="E128" s="16">
        <v>78.5</v>
      </c>
      <c r="F128" s="21">
        <v>76.900000000000006</v>
      </c>
      <c r="G128" s="20">
        <v>1200</v>
      </c>
      <c r="H128" s="20">
        <v>0</v>
      </c>
      <c r="I128" s="26">
        <v>-1600</v>
      </c>
      <c r="J128" s="89">
        <v>0</v>
      </c>
      <c r="K128" s="62">
        <v>-1600</v>
      </c>
      <c r="L128" s="31"/>
    </row>
    <row r="129" spans="1:12">
      <c r="A129" s="15">
        <v>45506</v>
      </c>
      <c r="B129" s="16" t="s">
        <v>49</v>
      </c>
      <c r="C129" s="105" t="s">
        <v>17</v>
      </c>
      <c r="D129" s="16">
        <v>1000</v>
      </c>
      <c r="E129" s="16">
        <v>74.5</v>
      </c>
      <c r="F129" s="21">
        <v>72.5</v>
      </c>
      <c r="G129" s="20">
        <v>1200</v>
      </c>
      <c r="H129" s="20">
        <v>0</v>
      </c>
      <c r="I129" s="26">
        <v>-2000</v>
      </c>
      <c r="J129" s="89">
        <v>0</v>
      </c>
      <c r="K129" s="62">
        <v>-2000</v>
      </c>
      <c r="L129" s="31"/>
    </row>
    <row r="130" spans="1:12" s="1" customFormat="1"/>
    <row r="131" spans="1:12">
      <c r="A131" s="15">
        <v>45503</v>
      </c>
      <c r="B131" s="16" t="s">
        <v>49</v>
      </c>
      <c r="C131" s="105" t="s">
        <v>17</v>
      </c>
      <c r="D131" s="16">
        <v>1000</v>
      </c>
      <c r="E131" s="16">
        <v>75.099999999999994</v>
      </c>
      <c r="F131" s="21">
        <v>76.400000000000006</v>
      </c>
      <c r="G131" s="20">
        <v>1200</v>
      </c>
      <c r="H131" s="20">
        <v>78</v>
      </c>
      <c r="I131" s="47">
        <v>1000</v>
      </c>
      <c r="J131" s="88">
        <v>1400</v>
      </c>
      <c r="K131" s="90">
        <v>2400</v>
      </c>
      <c r="L131" s="31"/>
    </row>
    <row r="132" spans="1:12">
      <c r="A132" s="15">
        <v>45498</v>
      </c>
      <c r="B132" s="16" t="s">
        <v>49</v>
      </c>
      <c r="C132" s="105" t="s">
        <v>17</v>
      </c>
      <c r="D132" s="16">
        <v>1000</v>
      </c>
      <c r="E132" s="16">
        <v>76.099999999999994</v>
      </c>
      <c r="F132" s="21">
        <v>77.099999999999994</v>
      </c>
      <c r="G132" s="20">
        <v>1200</v>
      </c>
      <c r="H132" s="20">
        <v>78</v>
      </c>
      <c r="I132" s="47">
        <v>1000</v>
      </c>
      <c r="J132" s="88">
        <v>900</v>
      </c>
      <c r="K132" s="90">
        <v>1900</v>
      </c>
      <c r="L132" s="31"/>
    </row>
    <row r="133" spans="1:12">
      <c r="A133" s="15">
        <v>45495</v>
      </c>
      <c r="B133" s="16" t="s">
        <v>49</v>
      </c>
      <c r="C133" s="101" t="s">
        <v>14</v>
      </c>
      <c r="D133" s="16">
        <v>1000</v>
      </c>
      <c r="E133" s="16">
        <v>78.599999999999994</v>
      </c>
      <c r="F133" s="21">
        <v>77.5</v>
      </c>
      <c r="G133" s="20">
        <v>1200</v>
      </c>
      <c r="H133" s="20"/>
      <c r="I133" s="47">
        <v>1100</v>
      </c>
      <c r="J133" s="88"/>
      <c r="K133" s="90">
        <v>1100</v>
      </c>
      <c r="L133" s="31"/>
    </row>
    <row r="134" spans="1:12">
      <c r="A134" s="15">
        <v>45489</v>
      </c>
      <c r="B134" s="16" t="s">
        <v>49</v>
      </c>
      <c r="C134" s="101" t="s">
        <v>14</v>
      </c>
      <c r="D134" s="16">
        <v>1000</v>
      </c>
      <c r="E134" s="16">
        <v>79.8</v>
      </c>
      <c r="F134" s="21">
        <v>81.400000000000006</v>
      </c>
      <c r="G134" s="20">
        <v>1200</v>
      </c>
      <c r="H134" s="20"/>
      <c r="I134" s="26">
        <v>-1600</v>
      </c>
      <c r="J134" s="89"/>
      <c r="K134" s="91">
        <v>-1600</v>
      </c>
      <c r="L134" s="31"/>
    </row>
    <row r="135" spans="1:12">
      <c r="A135" s="15">
        <v>45483</v>
      </c>
      <c r="B135" s="16" t="s">
        <v>49</v>
      </c>
      <c r="C135" s="97" t="s">
        <v>14</v>
      </c>
      <c r="D135" s="16">
        <v>1000</v>
      </c>
      <c r="E135" s="16">
        <v>82</v>
      </c>
      <c r="F135" s="21">
        <v>83.5</v>
      </c>
      <c r="G135" s="20">
        <v>1200</v>
      </c>
      <c r="H135" s="20"/>
      <c r="I135" s="26">
        <v>-1500</v>
      </c>
      <c r="J135" s="89"/>
      <c r="K135" s="91">
        <v>-1500</v>
      </c>
      <c r="L135" s="31"/>
    </row>
    <row r="136" spans="1:12">
      <c r="A136" s="15">
        <v>45482</v>
      </c>
      <c r="B136" s="16" t="s">
        <v>49</v>
      </c>
      <c r="C136" s="97" t="s">
        <v>14</v>
      </c>
      <c r="D136" s="16">
        <v>1000</v>
      </c>
      <c r="E136" s="16">
        <v>82</v>
      </c>
      <c r="F136" s="21">
        <v>81.099999999999994</v>
      </c>
      <c r="G136" s="20">
        <v>1200</v>
      </c>
      <c r="H136" s="20"/>
      <c r="I136" s="47">
        <v>900</v>
      </c>
      <c r="J136" s="88"/>
      <c r="K136" s="90">
        <v>900</v>
      </c>
      <c r="L136" s="31"/>
    </row>
    <row r="137" spans="1:12">
      <c r="A137" s="15">
        <v>45476</v>
      </c>
      <c r="B137" s="16" t="s">
        <v>49</v>
      </c>
      <c r="C137" s="87" t="s">
        <v>14</v>
      </c>
      <c r="D137" s="16">
        <v>1000</v>
      </c>
      <c r="E137" s="16">
        <v>83.5</v>
      </c>
      <c r="F137" s="21">
        <v>82.2</v>
      </c>
      <c r="G137" s="20">
        <v>1200</v>
      </c>
      <c r="H137" s="20"/>
      <c r="I137" s="47">
        <v>1300</v>
      </c>
      <c r="J137" s="88"/>
      <c r="K137" s="90">
        <v>1300</v>
      </c>
      <c r="L137" s="31"/>
    </row>
    <row r="138" spans="1:12">
      <c r="A138" s="15"/>
      <c r="B138" s="16"/>
      <c r="C138" s="92"/>
      <c r="D138" s="16"/>
      <c r="E138" s="16"/>
      <c r="F138" s="21"/>
      <c r="G138" s="20"/>
      <c r="H138" s="20"/>
      <c r="I138" s="26"/>
      <c r="J138" s="89"/>
      <c r="K138" s="91"/>
      <c r="L138" s="31"/>
    </row>
    <row r="139" spans="1:12">
      <c r="A139" s="15">
        <v>45469</v>
      </c>
      <c r="B139" s="16" t="s">
        <v>49</v>
      </c>
      <c r="C139" s="87" t="s">
        <v>14</v>
      </c>
      <c r="D139" s="16">
        <v>1000</v>
      </c>
      <c r="E139" s="16">
        <v>81.5</v>
      </c>
      <c r="F139" s="21">
        <v>80.8</v>
      </c>
      <c r="G139" s="20">
        <v>1200</v>
      </c>
      <c r="H139" s="20"/>
      <c r="I139" s="47">
        <v>700</v>
      </c>
      <c r="J139" s="88"/>
      <c r="K139" s="90">
        <v>700</v>
      </c>
      <c r="L139" s="31"/>
    </row>
    <row r="140" spans="1:12">
      <c r="A140" s="15">
        <v>45468</v>
      </c>
      <c r="B140" s="16" t="s">
        <v>49</v>
      </c>
      <c r="C140" s="87" t="s">
        <v>14</v>
      </c>
      <c r="D140" s="16">
        <v>1000</v>
      </c>
      <c r="E140" s="16">
        <v>81.5</v>
      </c>
      <c r="F140" s="21">
        <v>80.7</v>
      </c>
      <c r="G140" s="20">
        <v>1200</v>
      </c>
      <c r="H140" s="20"/>
      <c r="I140" s="47">
        <v>800</v>
      </c>
      <c r="J140" s="88"/>
      <c r="K140" s="90">
        <v>800</v>
      </c>
      <c r="L140" s="31"/>
    </row>
    <row r="141" spans="1:12">
      <c r="A141" s="15">
        <v>45461</v>
      </c>
      <c r="B141" s="16" t="s">
        <v>49</v>
      </c>
      <c r="C141" s="87" t="s">
        <v>14</v>
      </c>
      <c r="D141" s="16">
        <v>1000</v>
      </c>
      <c r="E141" s="16">
        <v>80</v>
      </c>
      <c r="F141" s="21">
        <v>81.2</v>
      </c>
      <c r="G141" s="20">
        <v>1200</v>
      </c>
      <c r="H141" s="20"/>
      <c r="I141" s="26">
        <v>-1200</v>
      </c>
      <c r="J141" s="89"/>
      <c r="K141" s="91">
        <v>-1200</v>
      </c>
      <c r="L141" s="31"/>
    </row>
    <row r="142" spans="1:12">
      <c r="A142" s="15">
        <v>45460</v>
      </c>
      <c r="B142" s="16" t="s">
        <v>49</v>
      </c>
      <c r="C142" s="16" t="s">
        <v>17</v>
      </c>
      <c r="D142" s="16">
        <v>1000</v>
      </c>
      <c r="E142" s="16">
        <v>78</v>
      </c>
      <c r="F142" s="21">
        <v>78.8</v>
      </c>
      <c r="G142" s="66">
        <v>1200</v>
      </c>
      <c r="H142" s="66"/>
      <c r="I142" s="83">
        <f>(F142-E142)*D142</f>
        <v>799.99999999999716</v>
      </c>
      <c r="J142" s="84"/>
      <c r="K142" s="85">
        <v>800</v>
      </c>
      <c r="L142" s="79"/>
    </row>
    <row r="143" spans="1:12">
      <c r="A143" s="15">
        <v>45456</v>
      </c>
      <c r="B143" s="16" t="s">
        <v>49</v>
      </c>
      <c r="C143" s="16" t="s">
        <v>17</v>
      </c>
      <c r="D143" s="16">
        <v>1000</v>
      </c>
      <c r="E143" s="16">
        <v>78.2</v>
      </c>
      <c r="F143" s="21">
        <v>78.900000000000006</v>
      </c>
      <c r="G143" s="66">
        <v>1200</v>
      </c>
      <c r="H143" s="66"/>
      <c r="I143" s="76">
        <f>(F143-E143)*D143</f>
        <v>700.00000000000284</v>
      </c>
      <c r="J143" s="77"/>
      <c r="K143" s="78">
        <v>700</v>
      </c>
      <c r="L143" s="79"/>
    </row>
    <row r="144" spans="1:12">
      <c r="A144" s="15">
        <v>45455</v>
      </c>
      <c r="B144" s="16" t="s">
        <v>49</v>
      </c>
      <c r="C144" s="16" t="s">
        <v>17</v>
      </c>
      <c r="D144" s="16">
        <v>1000</v>
      </c>
      <c r="E144" s="16">
        <v>78.400000000000006</v>
      </c>
      <c r="F144" s="21">
        <v>79.099999999999994</v>
      </c>
      <c r="G144" s="66">
        <v>1200</v>
      </c>
      <c r="H144" s="66"/>
      <c r="I144" s="76">
        <f>(F144-E144)*D144</f>
        <v>699.99999999998863</v>
      </c>
      <c r="J144" s="77"/>
      <c r="K144" s="78">
        <v>700</v>
      </c>
      <c r="L144" s="79"/>
    </row>
    <row r="145" spans="1:11">
      <c r="A145" s="15">
        <v>45450</v>
      </c>
      <c r="B145" s="16" t="s">
        <v>49</v>
      </c>
      <c r="C145" s="16" t="s">
        <v>17</v>
      </c>
      <c r="D145" s="16">
        <v>1000</v>
      </c>
      <c r="E145" s="16">
        <v>75.599999999999994</v>
      </c>
      <c r="F145" s="21">
        <v>74.8</v>
      </c>
      <c r="G145" s="63">
        <v>1200</v>
      </c>
      <c r="H145" s="63">
        <v>76</v>
      </c>
      <c r="I145" s="63">
        <v>1200</v>
      </c>
      <c r="J145" s="63">
        <v>1200</v>
      </c>
      <c r="K145" s="71">
        <f>J145+I145</f>
        <v>2400</v>
      </c>
    </row>
    <row r="146" spans="1:11">
      <c r="A146" s="15">
        <v>45449</v>
      </c>
      <c r="B146" s="16" t="s">
        <v>49</v>
      </c>
      <c r="C146" s="16" t="s">
        <v>17</v>
      </c>
      <c r="D146" s="16">
        <v>1000</v>
      </c>
      <c r="E146" s="16">
        <v>74.2</v>
      </c>
      <c r="F146" s="21">
        <v>75.400000000000006</v>
      </c>
      <c r="G146" s="63">
        <v>1200</v>
      </c>
      <c r="H146" s="63"/>
      <c r="I146" s="63">
        <v>1200</v>
      </c>
      <c r="J146" s="63"/>
      <c r="K146" s="71">
        <v>1200</v>
      </c>
    </row>
    <row r="147" spans="1:11">
      <c r="A147" s="15">
        <v>45448</v>
      </c>
      <c r="B147" s="16" t="s">
        <v>49</v>
      </c>
      <c r="C147" s="16" t="s">
        <v>17</v>
      </c>
      <c r="D147" s="16">
        <v>1000</v>
      </c>
      <c r="E147" s="16">
        <v>73</v>
      </c>
      <c r="F147" s="21">
        <v>74.8</v>
      </c>
      <c r="G147" s="63">
        <v>1800</v>
      </c>
      <c r="H147" s="63"/>
      <c r="I147" s="63">
        <v>1800</v>
      </c>
      <c r="J147" s="63"/>
      <c r="K147" s="71">
        <v>1800</v>
      </c>
    </row>
    <row r="148" spans="1:11" s="1" customFormat="1">
      <c r="A148" s="23">
        <v>45415</v>
      </c>
      <c r="B148" s="24" t="s">
        <v>49</v>
      </c>
      <c r="C148" s="24" t="s">
        <v>17</v>
      </c>
      <c r="D148" s="24">
        <v>1000</v>
      </c>
      <c r="E148" s="24">
        <v>76.7</v>
      </c>
      <c r="F148" s="25">
        <v>75</v>
      </c>
      <c r="G148" s="26">
        <v>-1700</v>
      </c>
      <c r="H148" s="26"/>
      <c r="I148" s="26">
        <v>-1700</v>
      </c>
      <c r="J148" s="26"/>
      <c r="K148" s="62">
        <v>-1700</v>
      </c>
    </row>
    <row r="149" spans="1:11">
      <c r="A149" s="15"/>
      <c r="B149" s="16"/>
      <c r="C149" s="16"/>
      <c r="D149" s="16"/>
      <c r="E149" s="16"/>
      <c r="F149" s="21"/>
      <c r="G149" s="20"/>
      <c r="H149" s="20"/>
      <c r="I149" s="20"/>
      <c r="J149" s="20"/>
      <c r="K149" s="29"/>
    </row>
    <row r="150" spans="1:11">
      <c r="A150" s="15">
        <v>45441</v>
      </c>
      <c r="B150" s="16" t="s">
        <v>49</v>
      </c>
      <c r="C150" s="16" t="s">
        <v>17</v>
      </c>
      <c r="D150" s="16">
        <v>1000</v>
      </c>
      <c r="E150" s="16">
        <v>80</v>
      </c>
      <c r="F150" s="21">
        <v>80.2</v>
      </c>
      <c r="G150" s="20">
        <v>200</v>
      </c>
      <c r="H150" s="20"/>
      <c r="I150" s="20">
        <v>200</v>
      </c>
      <c r="J150" s="20"/>
      <c r="K150" s="29">
        <f t="shared" ref="K150:K157" si="3">I150</f>
        <v>200</v>
      </c>
    </row>
    <row r="151" spans="1:11">
      <c r="A151" s="15">
        <v>45440</v>
      </c>
      <c r="B151" s="16" t="s">
        <v>49</v>
      </c>
      <c r="C151" s="16" t="s">
        <v>17</v>
      </c>
      <c r="D151" s="16">
        <v>1000</v>
      </c>
      <c r="E151" s="16">
        <v>79</v>
      </c>
      <c r="F151" s="21">
        <v>79.900000000000006</v>
      </c>
      <c r="G151" s="20">
        <v>900</v>
      </c>
      <c r="H151" s="20"/>
      <c r="I151" s="20">
        <v>900</v>
      </c>
      <c r="J151" s="20"/>
      <c r="K151" s="29">
        <f t="shared" si="3"/>
        <v>900</v>
      </c>
    </row>
    <row r="152" spans="1:11">
      <c r="A152" s="15">
        <v>45439</v>
      </c>
      <c r="B152" s="16" t="s">
        <v>49</v>
      </c>
      <c r="C152" s="16" t="s">
        <v>17</v>
      </c>
      <c r="D152" s="16">
        <v>1000</v>
      </c>
      <c r="E152" s="16">
        <v>78</v>
      </c>
      <c r="F152" s="21">
        <v>78.8</v>
      </c>
      <c r="G152" s="20">
        <v>800</v>
      </c>
      <c r="H152" s="20"/>
      <c r="I152" s="20">
        <v>800</v>
      </c>
      <c r="J152" s="20"/>
      <c r="K152" s="29">
        <f t="shared" si="3"/>
        <v>800</v>
      </c>
    </row>
    <row r="153" spans="1:11">
      <c r="A153" s="15">
        <v>45436</v>
      </c>
      <c r="B153" s="16" t="s">
        <v>49</v>
      </c>
      <c r="C153" s="16" t="s">
        <v>17</v>
      </c>
      <c r="D153" s="16">
        <v>1000</v>
      </c>
      <c r="E153" s="16">
        <v>76.900000000000006</v>
      </c>
      <c r="F153" s="21">
        <v>77.8</v>
      </c>
      <c r="G153" s="20">
        <v>900</v>
      </c>
      <c r="H153" s="20"/>
      <c r="I153" s="20">
        <v>900</v>
      </c>
      <c r="J153" s="20"/>
      <c r="K153" s="29">
        <f t="shared" si="3"/>
        <v>900</v>
      </c>
    </row>
    <row r="154" spans="1:11">
      <c r="A154" s="15">
        <v>45435</v>
      </c>
      <c r="B154" s="16" t="s">
        <v>49</v>
      </c>
      <c r="C154" s="16" t="s">
        <v>17</v>
      </c>
      <c r="D154" s="16">
        <v>1000</v>
      </c>
      <c r="E154" s="16">
        <v>77</v>
      </c>
      <c r="F154" s="21">
        <v>77.900000000000006</v>
      </c>
      <c r="G154" s="20">
        <v>900</v>
      </c>
      <c r="H154" s="20"/>
      <c r="I154" s="20">
        <v>900</v>
      </c>
      <c r="J154" s="20"/>
      <c r="K154" s="29">
        <f t="shared" si="3"/>
        <v>900</v>
      </c>
    </row>
    <row r="155" spans="1:11">
      <c r="A155" s="15">
        <v>45434</v>
      </c>
      <c r="B155" s="16" t="s">
        <v>49</v>
      </c>
      <c r="C155" s="16" t="s">
        <v>17</v>
      </c>
      <c r="D155" s="16">
        <v>1000</v>
      </c>
      <c r="E155" s="16">
        <v>77.5</v>
      </c>
      <c r="F155" s="21">
        <v>78.400000000000006</v>
      </c>
      <c r="G155" s="20">
        <v>900</v>
      </c>
      <c r="H155" s="20"/>
      <c r="I155" s="20">
        <v>900</v>
      </c>
      <c r="J155" s="20"/>
      <c r="K155" s="29">
        <f t="shared" si="3"/>
        <v>900</v>
      </c>
    </row>
    <row r="156" spans="1:11">
      <c r="A156" s="15">
        <v>45433</v>
      </c>
      <c r="B156" s="16" t="s">
        <v>49</v>
      </c>
      <c r="C156" s="16" t="s">
        <v>17</v>
      </c>
      <c r="D156" s="16">
        <v>1000</v>
      </c>
      <c r="E156" s="16">
        <v>77.8</v>
      </c>
      <c r="F156" s="21">
        <v>78.8</v>
      </c>
      <c r="G156" s="20">
        <v>900</v>
      </c>
      <c r="H156" s="20"/>
      <c r="I156" s="20">
        <v>900</v>
      </c>
      <c r="J156" s="20"/>
      <c r="K156" s="29">
        <f t="shared" si="3"/>
        <v>900</v>
      </c>
    </row>
    <row r="157" spans="1:11">
      <c r="A157" s="15">
        <v>45427</v>
      </c>
      <c r="B157" s="16" t="s">
        <v>49</v>
      </c>
      <c r="C157" s="16" t="s">
        <v>17</v>
      </c>
      <c r="D157" s="16">
        <v>1000</v>
      </c>
      <c r="E157" s="16">
        <v>78</v>
      </c>
      <c r="F157" s="21">
        <v>78.900000000000006</v>
      </c>
      <c r="G157" s="20">
        <v>900</v>
      </c>
      <c r="H157" s="20"/>
      <c r="I157" s="20">
        <v>900</v>
      </c>
      <c r="J157" s="20"/>
      <c r="K157" s="30">
        <f t="shared" si="3"/>
        <v>900</v>
      </c>
    </row>
    <row r="158" spans="1:11">
      <c r="A158" s="15">
        <v>45415</v>
      </c>
      <c r="B158" s="16" t="s">
        <v>49</v>
      </c>
      <c r="C158" s="16" t="s">
        <v>17</v>
      </c>
      <c r="D158" s="16">
        <v>1000</v>
      </c>
      <c r="E158" s="16">
        <v>79</v>
      </c>
      <c r="F158" s="21">
        <v>77</v>
      </c>
      <c r="G158" s="19">
        <v>-2000</v>
      </c>
      <c r="H158" s="19"/>
      <c r="I158" s="19">
        <v>-2000</v>
      </c>
      <c r="J158" s="19"/>
      <c r="K158" s="31">
        <v>-2000</v>
      </c>
    </row>
    <row r="159" spans="1:11">
      <c r="A159" s="15">
        <v>45413</v>
      </c>
      <c r="B159" s="16" t="s">
        <v>49</v>
      </c>
      <c r="C159" s="16" t="s">
        <v>17</v>
      </c>
      <c r="D159" s="16">
        <v>1000</v>
      </c>
      <c r="E159" s="16">
        <v>80.5</v>
      </c>
      <c r="F159" s="21">
        <v>78.900000000000006</v>
      </c>
      <c r="G159" s="19">
        <v>-1600</v>
      </c>
      <c r="H159" s="19"/>
      <c r="I159" s="19">
        <v>-1600</v>
      </c>
      <c r="J159" s="19"/>
      <c r="K159" s="31">
        <f t="shared" ref="K159:K172" si="4">I159</f>
        <v>-1600</v>
      </c>
    </row>
    <row r="160" spans="1:11">
      <c r="A160" s="15"/>
      <c r="B160" s="16"/>
      <c r="C160" s="16"/>
      <c r="D160" s="16"/>
      <c r="E160" s="16"/>
      <c r="F160" s="21"/>
      <c r="G160" s="18"/>
      <c r="H160" s="18"/>
      <c r="I160" s="18"/>
      <c r="J160" s="18"/>
      <c r="K160" s="31"/>
    </row>
    <row r="161" spans="1:11">
      <c r="A161" s="15">
        <v>45411</v>
      </c>
      <c r="B161" s="16" t="s">
        <v>49</v>
      </c>
      <c r="C161" s="16" t="s">
        <v>17</v>
      </c>
      <c r="D161" s="16">
        <v>1000</v>
      </c>
      <c r="E161" s="16">
        <v>83</v>
      </c>
      <c r="F161" s="21">
        <v>83.9</v>
      </c>
      <c r="G161" s="18">
        <v>900</v>
      </c>
      <c r="H161" s="18"/>
      <c r="I161" s="18">
        <v>900</v>
      </c>
      <c r="J161" s="18"/>
      <c r="K161" s="29">
        <f t="shared" si="4"/>
        <v>900</v>
      </c>
    </row>
    <row r="162" spans="1:11">
      <c r="A162" s="15">
        <v>45408</v>
      </c>
      <c r="B162" s="16" t="s">
        <v>49</v>
      </c>
      <c r="C162" s="16" t="s">
        <v>17</v>
      </c>
      <c r="D162" s="16">
        <v>1000</v>
      </c>
      <c r="E162" s="16">
        <v>84</v>
      </c>
      <c r="F162" s="21">
        <v>82</v>
      </c>
      <c r="G162" s="19">
        <v>-2000</v>
      </c>
      <c r="H162" s="19"/>
      <c r="I162" s="19">
        <v>-2000</v>
      </c>
      <c r="J162" s="19"/>
      <c r="K162" s="31">
        <f t="shared" si="4"/>
        <v>-2000</v>
      </c>
    </row>
    <row r="163" spans="1:11">
      <c r="A163" s="15">
        <v>45406</v>
      </c>
      <c r="B163" s="16" t="s">
        <v>49</v>
      </c>
      <c r="C163" s="16" t="s">
        <v>17</v>
      </c>
      <c r="D163" s="16">
        <v>1000</v>
      </c>
      <c r="E163" s="16">
        <v>83</v>
      </c>
      <c r="F163" s="21">
        <v>83.9</v>
      </c>
      <c r="G163" s="18">
        <v>900</v>
      </c>
      <c r="H163" s="18"/>
      <c r="I163" s="18">
        <v>900</v>
      </c>
      <c r="J163" s="18"/>
      <c r="K163" s="29">
        <f t="shared" si="4"/>
        <v>900</v>
      </c>
    </row>
    <row r="164" spans="1:11">
      <c r="A164" s="15">
        <v>45404</v>
      </c>
      <c r="B164" s="16" t="s">
        <v>49</v>
      </c>
      <c r="C164" s="16" t="s">
        <v>17</v>
      </c>
      <c r="D164" s="16">
        <v>1000</v>
      </c>
      <c r="E164" s="16">
        <v>81</v>
      </c>
      <c r="F164" s="21">
        <v>82.2</v>
      </c>
      <c r="G164" s="18">
        <v>1200</v>
      </c>
      <c r="H164" s="18"/>
      <c r="I164" s="18">
        <v>1200</v>
      </c>
      <c r="J164" s="18"/>
      <c r="K164" s="29">
        <f t="shared" si="4"/>
        <v>1200</v>
      </c>
    </row>
    <row r="165" spans="1:11">
      <c r="A165" s="15">
        <v>45400</v>
      </c>
      <c r="B165" s="16" t="s">
        <v>49</v>
      </c>
      <c r="C165" s="16" t="s">
        <v>17</v>
      </c>
      <c r="D165" s="16">
        <v>1000</v>
      </c>
      <c r="E165" s="16">
        <v>83.1</v>
      </c>
      <c r="F165" s="21">
        <v>84.6</v>
      </c>
      <c r="G165" s="18">
        <v>1500</v>
      </c>
      <c r="H165" s="18"/>
      <c r="I165" s="18">
        <v>1500</v>
      </c>
      <c r="J165" s="18"/>
      <c r="K165" s="29">
        <f t="shared" si="4"/>
        <v>1500</v>
      </c>
    </row>
    <row r="166" spans="1:11">
      <c r="A166" s="15">
        <v>45400</v>
      </c>
      <c r="B166" s="16" t="s">
        <v>49</v>
      </c>
      <c r="C166" s="16" t="s">
        <v>17</v>
      </c>
      <c r="D166" s="16">
        <v>1000</v>
      </c>
      <c r="E166" s="16">
        <v>82.06</v>
      </c>
      <c r="F166" s="21">
        <v>84.7</v>
      </c>
      <c r="G166" s="18">
        <f>(F166-E166)*D166</f>
        <v>2640.0000000000005</v>
      </c>
      <c r="H166" s="18"/>
      <c r="I166" s="18">
        <f>G166</f>
        <v>2640.0000000000005</v>
      </c>
      <c r="J166" s="18"/>
      <c r="K166" s="29">
        <f t="shared" si="4"/>
        <v>2640.0000000000005</v>
      </c>
    </row>
    <row r="167" spans="1:11">
      <c r="A167" s="15">
        <v>45399</v>
      </c>
      <c r="B167" s="16" t="s">
        <v>49</v>
      </c>
      <c r="C167" s="16" t="s">
        <v>17</v>
      </c>
      <c r="D167" s="16">
        <v>1000</v>
      </c>
      <c r="E167" s="16">
        <v>84.9</v>
      </c>
      <c r="F167" s="21">
        <v>82.9</v>
      </c>
      <c r="G167" s="19">
        <v>-2000</v>
      </c>
      <c r="H167" s="19"/>
      <c r="I167" s="19">
        <v>-2000</v>
      </c>
      <c r="J167" s="19"/>
      <c r="K167" s="31">
        <f t="shared" si="4"/>
        <v>-2000</v>
      </c>
    </row>
    <row r="168" spans="1:11">
      <c r="A168" s="15">
        <v>45397</v>
      </c>
      <c r="B168" s="16" t="s">
        <v>49</v>
      </c>
      <c r="C168" s="16" t="s">
        <v>17</v>
      </c>
      <c r="D168" s="16">
        <v>1000</v>
      </c>
      <c r="E168" s="16">
        <v>85</v>
      </c>
      <c r="F168" s="21">
        <v>85.9</v>
      </c>
      <c r="G168" s="18">
        <v>900</v>
      </c>
      <c r="H168" s="18"/>
      <c r="I168" s="18">
        <v>900</v>
      </c>
      <c r="J168" s="18"/>
      <c r="K168" s="29">
        <f t="shared" si="4"/>
        <v>900</v>
      </c>
    </row>
    <row r="169" spans="1:11">
      <c r="A169" s="15">
        <v>45392</v>
      </c>
      <c r="B169" s="16" t="s">
        <v>49</v>
      </c>
      <c r="C169" s="16" t="s">
        <v>17</v>
      </c>
      <c r="D169" s="16">
        <v>1000</v>
      </c>
      <c r="E169" s="16">
        <v>85</v>
      </c>
      <c r="F169" s="21">
        <v>86.2</v>
      </c>
      <c r="G169" s="18">
        <v>1200</v>
      </c>
      <c r="H169" s="18"/>
      <c r="I169" s="18">
        <v>1200</v>
      </c>
      <c r="J169" s="18"/>
      <c r="K169" s="29">
        <f t="shared" si="4"/>
        <v>1200</v>
      </c>
    </row>
    <row r="170" spans="1:11">
      <c r="A170" s="15">
        <v>45386</v>
      </c>
      <c r="B170" s="16" t="s">
        <v>49</v>
      </c>
      <c r="C170" s="16" t="s">
        <v>14</v>
      </c>
      <c r="D170" s="16">
        <v>1000</v>
      </c>
      <c r="E170" s="16">
        <v>85.35</v>
      </c>
      <c r="F170" s="21">
        <v>84.85</v>
      </c>
      <c r="G170" s="18">
        <v>500</v>
      </c>
      <c r="H170" s="18"/>
      <c r="I170" s="18">
        <v>500</v>
      </c>
      <c r="J170" s="18"/>
      <c r="K170" s="29">
        <f t="shared" si="4"/>
        <v>500</v>
      </c>
    </row>
    <row r="171" spans="1:11">
      <c r="A171" s="15">
        <v>45385</v>
      </c>
      <c r="B171" s="16" t="s">
        <v>49</v>
      </c>
      <c r="C171" s="16" t="s">
        <v>17</v>
      </c>
      <c r="D171" s="16">
        <v>1000</v>
      </c>
      <c r="E171" s="16">
        <v>85.85</v>
      </c>
      <c r="F171" s="21">
        <v>86.75</v>
      </c>
      <c r="G171" s="18">
        <v>900</v>
      </c>
      <c r="H171" s="18"/>
      <c r="I171" s="18">
        <v>900</v>
      </c>
      <c r="J171" s="18"/>
      <c r="K171" s="29">
        <f t="shared" si="4"/>
        <v>900</v>
      </c>
    </row>
    <row r="172" spans="1:11">
      <c r="A172" s="15">
        <v>45383</v>
      </c>
      <c r="B172" s="16" t="s">
        <v>49</v>
      </c>
      <c r="C172" s="16" t="s">
        <v>14</v>
      </c>
      <c r="D172" s="16">
        <v>1000</v>
      </c>
      <c r="E172" s="16">
        <v>83.3</v>
      </c>
      <c r="F172" s="21">
        <v>85.01</v>
      </c>
      <c r="G172" s="19">
        <v>-1710</v>
      </c>
      <c r="H172" s="19"/>
      <c r="I172" s="19">
        <v>-1710</v>
      </c>
      <c r="J172" s="19"/>
      <c r="K172" s="31">
        <f t="shared" si="4"/>
        <v>-1710</v>
      </c>
    </row>
    <row r="174" spans="1:11">
      <c r="A174" s="15">
        <v>45379</v>
      </c>
      <c r="B174" s="16" t="s">
        <v>49</v>
      </c>
      <c r="C174" s="16" t="s">
        <v>14</v>
      </c>
      <c r="D174" s="16">
        <v>1000</v>
      </c>
      <c r="E174" s="16">
        <v>82</v>
      </c>
      <c r="F174" s="21">
        <v>84</v>
      </c>
      <c r="G174" s="19">
        <v>-2000</v>
      </c>
      <c r="H174" s="19"/>
      <c r="I174" s="19">
        <v>-2000</v>
      </c>
      <c r="J174" s="19"/>
      <c r="K174" s="31">
        <f t="shared" ref="K174:K184" si="5">I174</f>
        <v>-2000</v>
      </c>
    </row>
    <row r="175" spans="1:11">
      <c r="A175" s="15">
        <v>45377</v>
      </c>
      <c r="B175" s="16" t="s">
        <v>49</v>
      </c>
      <c r="C175" s="16" t="s">
        <v>14</v>
      </c>
      <c r="D175" s="16">
        <v>1000</v>
      </c>
      <c r="E175" s="16">
        <v>82.3</v>
      </c>
      <c r="F175" s="21">
        <v>81.16</v>
      </c>
      <c r="G175" s="20">
        <v>1140</v>
      </c>
      <c r="H175" s="20"/>
      <c r="I175" s="20">
        <v>1140</v>
      </c>
      <c r="J175" s="20"/>
      <c r="K175" s="30">
        <f t="shared" si="5"/>
        <v>1140</v>
      </c>
    </row>
    <row r="176" spans="1:11">
      <c r="A176" s="15">
        <v>45372</v>
      </c>
      <c r="B176" s="16" t="s">
        <v>49</v>
      </c>
      <c r="C176" s="16" t="s">
        <v>17</v>
      </c>
      <c r="D176" s="16">
        <v>1000</v>
      </c>
      <c r="E176" s="16">
        <v>81</v>
      </c>
      <c r="F176" s="21">
        <v>81.900000000000006</v>
      </c>
      <c r="G176" s="20">
        <v>900</v>
      </c>
      <c r="H176" s="20"/>
      <c r="I176" s="20">
        <v>900</v>
      </c>
      <c r="J176" s="20"/>
      <c r="K176" s="30">
        <f t="shared" si="5"/>
        <v>900</v>
      </c>
    </row>
    <row r="177" spans="1:11">
      <c r="A177" s="15">
        <v>45366</v>
      </c>
      <c r="B177" s="16" t="s">
        <v>49</v>
      </c>
      <c r="C177" s="16" t="s">
        <v>14</v>
      </c>
      <c r="D177" s="16">
        <v>1000</v>
      </c>
      <c r="E177" s="16">
        <v>81</v>
      </c>
      <c r="F177" s="21">
        <v>83</v>
      </c>
      <c r="G177" s="19">
        <v>-2000</v>
      </c>
      <c r="H177" s="19"/>
      <c r="I177" s="19">
        <v>-2000</v>
      </c>
      <c r="J177" s="19"/>
      <c r="K177" s="31">
        <f t="shared" si="5"/>
        <v>-2000</v>
      </c>
    </row>
    <row r="178" spans="1:11">
      <c r="A178" s="15">
        <v>45365</v>
      </c>
      <c r="B178" s="16" t="s">
        <v>49</v>
      </c>
      <c r="C178" s="16" t="s">
        <v>14</v>
      </c>
      <c r="D178" s="16">
        <v>1000</v>
      </c>
      <c r="E178" s="16">
        <v>80.2</v>
      </c>
      <c r="F178" s="21">
        <v>82.2</v>
      </c>
      <c r="G178" s="19">
        <v>-2000</v>
      </c>
      <c r="H178" s="19"/>
      <c r="I178" s="19">
        <v>-2000</v>
      </c>
      <c r="J178" s="19"/>
      <c r="K178" s="31">
        <f t="shared" si="5"/>
        <v>-2000</v>
      </c>
    </row>
    <row r="179" spans="1:11">
      <c r="A179" s="15">
        <v>45363</v>
      </c>
      <c r="B179" s="16" t="s">
        <v>49</v>
      </c>
      <c r="C179" s="16" t="s">
        <v>17</v>
      </c>
      <c r="D179" s="16">
        <v>1000</v>
      </c>
      <c r="E179" s="16">
        <v>78.5</v>
      </c>
      <c r="F179" s="21">
        <v>79.400000000000006</v>
      </c>
      <c r="G179" s="20">
        <v>900</v>
      </c>
      <c r="H179" s="20"/>
      <c r="I179" s="20">
        <v>900</v>
      </c>
      <c r="J179" s="20"/>
      <c r="K179" s="30">
        <f t="shared" si="5"/>
        <v>900</v>
      </c>
    </row>
    <row r="180" spans="1:11">
      <c r="A180" s="15">
        <v>45359</v>
      </c>
      <c r="B180" s="16" t="s">
        <v>49</v>
      </c>
      <c r="C180" s="16" t="s">
        <v>17</v>
      </c>
      <c r="D180" s="16">
        <v>1000</v>
      </c>
      <c r="E180" s="16">
        <v>78.2</v>
      </c>
      <c r="F180" s="21">
        <v>79.400000000000006</v>
      </c>
      <c r="G180" s="20">
        <v>1200</v>
      </c>
      <c r="H180" s="20"/>
      <c r="I180" s="20">
        <v>1200</v>
      </c>
      <c r="J180" s="20"/>
      <c r="K180" s="30">
        <f t="shared" si="5"/>
        <v>1200</v>
      </c>
    </row>
    <row r="181" spans="1:11">
      <c r="A181" s="15">
        <v>45358</v>
      </c>
      <c r="B181" s="16" t="s">
        <v>49</v>
      </c>
      <c r="C181" s="16" t="s">
        <v>17</v>
      </c>
      <c r="D181" s="16">
        <v>1000</v>
      </c>
      <c r="E181" s="16">
        <v>78.150000000000006</v>
      </c>
      <c r="F181" s="21">
        <v>79.45</v>
      </c>
      <c r="G181" s="20">
        <v>1300</v>
      </c>
      <c r="H181" s="20"/>
      <c r="I181" s="20">
        <v>1300</v>
      </c>
      <c r="J181" s="20"/>
      <c r="K181" s="30">
        <f t="shared" si="5"/>
        <v>1300</v>
      </c>
    </row>
    <row r="182" spans="1:11">
      <c r="A182" s="15">
        <v>45357</v>
      </c>
      <c r="B182" s="16" t="s">
        <v>49</v>
      </c>
      <c r="C182" s="16" t="s">
        <v>17</v>
      </c>
      <c r="D182" s="16">
        <v>1000</v>
      </c>
      <c r="E182" s="16">
        <v>78.400000000000006</v>
      </c>
      <c r="F182" s="21">
        <v>79.3</v>
      </c>
      <c r="G182" s="20">
        <v>900</v>
      </c>
      <c r="H182" s="20"/>
      <c r="I182" s="20">
        <v>900</v>
      </c>
      <c r="J182" s="20"/>
      <c r="K182" s="30">
        <f t="shared" si="5"/>
        <v>900</v>
      </c>
    </row>
    <row r="183" spans="1:11">
      <c r="A183" s="15">
        <v>45355</v>
      </c>
      <c r="B183" s="16" t="s">
        <v>49</v>
      </c>
      <c r="C183" s="16" t="s">
        <v>14</v>
      </c>
      <c r="D183" s="16">
        <v>1000</v>
      </c>
      <c r="E183" s="16">
        <v>79.3</v>
      </c>
      <c r="F183" s="21">
        <v>78.400000000000006</v>
      </c>
      <c r="G183" s="20">
        <v>1100</v>
      </c>
      <c r="H183" s="20"/>
      <c r="I183" s="20">
        <v>1100</v>
      </c>
      <c r="J183" s="20"/>
      <c r="K183" s="30">
        <f t="shared" si="5"/>
        <v>1100</v>
      </c>
    </row>
    <row r="184" spans="1:11">
      <c r="A184" s="15">
        <v>45352</v>
      </c>
      <c r="B184" s="16" t="s">
        <v>49</v>
      </c>
      <c r="C184" s="16" t="s">
        <v>14</v>
      </c>
      <c r="D184" s="16">
        <v>1000</v>
      </c>
      <c r="E184" s="16">
        <v>78.599999999999994</v>
      </c>
      <c r="F184" s="21">
        <v>80.400000000000006</v>
      </c>
      <c r="G184" s="20">
        <v>900</v>
      </c>
      <c r="H184" s="20"/>
      <c r="I184" s="20">
        <v>900</v>
      </c>
      <c r="J184" s="20"/>
      <c r="K184" s="30">
        <f t="shared" si="5"/>
        <v>900</v>
      </c>
    </row>
    <row r="185" spans="1:11">
      <c r="A185" s="15"/>
      <c r="B185" s="16"/>
      <c r="C185" s="16"/>
      <c r="D185" s="16"/>
      <c r="E185" s="16"/>
      <c r="F185" s="21"/>
      <c r="G185" s="18"/>
      <c r="H185" s="18"/>
      <c r="I185" s="18"/>
      <c r="J185" s="18"/>
    </row>
    <row r="186" spans="1:11">
      <c r="A186" s="15">
        <v>45350</v>
      </c>
      <c r="B186" s="16" t="s">
        <v>49</v>
      </c>
      <c r="C186" s="16" t="s">
        <v>17</v>
      </c>
      <c r="D186" s="16">
        <v>1000</v>
      </c>
      <c r="E186" s="16">
        <v>78.599999999999994</v>
      </c>
      <c r="F186" s="21">
        <v>80.400000000000006</v>
      </c>
      <c r="G186" s="20">
        <v>900</v>
      </c>
      <c r="H186" s="20"/>
      <c r="I186" s="19">
        <v>-1800</v>
      </c>
      <c r="J186" s="19"/>
      <c r="K186" s="31">
        <v>-1800</v>
      </c>
    </row>
    <row r="187" spans="1:11">
      <c r="A187" s="15">
        <v>45349</v>
      </c>
      <c r="B187" s="16" t="s">
        <v>49</v>
      </c>
      <c r="C187" s="16" t="s">
        <v>14</v>
      </c>
      <c r="D187" s="16">
        <v>1000</v>
      </c>
      <c r="E187" s="16">
        <v>78.2</v>
      </c>
      <c r="F187" s="21">
        <v>80.05</v>
      </c>
      <c r="G187" s="20">
        <v>900</v>
      </c>
      <c r="H187" s="20"/>
      <c r="I187" s="19">
        <v>-1850</v>
      </c>
      <c r="J187" s="19"/>
      <c r="K187" s="31">
        <v>-1850</v>
      </c>
    </row>
    <row r="188" spans="1:11">
      <c r="A188" s="15">
        <v>45348</v>
      </c>
      <c r="B188" s="16" t="s">
        <v>49</v>
      </c>
      <c r="C188" s="16" t="s">
        <v>17</v>
      </c>
      <c r="D188" s="16">
        <v>1000</v>
      </c>
      <c r="E188" s="16">
        <v>76</v>
      </c>
      <c r="F188" s="21">
        <v>78</v>
      </c>
      <c r="G188" s="20">
        <v>900</v>
      </c>
      <c r="H188" s="20"/>
      <c r="I188" s="20">
        <v>2000</v>
      </c>
      <c r="J188" s="20"/>
      <c r="K188" s="32">
        <v>2000</v>
      </c>
    </row>
    <row r="189" spans="1:11">
      <c r="A189" s="15">
        <v>45345</v>
      </c>
      <c r="B189" s="16" t="s">
        <v>49</v>
      </c>
      <c r="C189" s="16" t="s">
        <v>17</v>
      </c>
      <c r="D189" s="16">
        <v>1000</v>
      </c>
      <c r="E189" s="16">
        <v>76.400000000000006</v>
      </c>
      <c r="F189" s="21">
        <v>77.7</v>
      </c>
      <c r="G189" s="20">
        <v>900</v>
      </c>
      <c r="H189" s="20"/>
      <c r="I189" s="20">
        <v>1300</v>
      </c>
      <c r="J189" s="20"/>
      <c r="K189" s="32">
        <v>1300</v>
      </c>
    </row>
    <row r="190" spans="1:11">
      <c r="A190" s="15">
        <v>45344</v>
      </c>
      <c r="B190" s="16" t="s">
        <v>49</v>
      </c>
      <c r="C190" s="16" t="s">
        <v>14</v>
      </c>
      <c r="D190" s="16">
        <v>1000</v>
      </c>
      <c r="E190" s="16">
        <v>78.400000000000006</v>
      </c>
      <c r="F190" s="21">
        <v>77.5</v>
      </c>
      <c r="G190" s="20">
        <v>900</v>
      </c>
      <c r="H190" s="20"/>
      <c r="I190" s="20">
        <v>900</v>
      </c>
      <c r="J190" s="20"/>
      <c r="K190" s="32">
        <f t="shared" ref="K190:K198" si="6">I190</f>
        <v>900</v>
      </c>
    </row>
    <row r="191" spans="1:11">
      <c r="A191" s="15">
        <v>45343</v>
      </c>
      <c r="B191" s="16" t="s">
        <v>49</v>
      </c>
      <c r="C191" s="16" t="s">
        <v>17</v>
      </c>
      <c r="D191" s="16">
        <v>1000</v>
      </c>
      <c r="E191" s="16">
        <v>76.5</v>
      </c>
      <c r="F191" s="21">
        <v>77.400000000000006</v>
      </c>
      <c r="G191" s="20">
        <v>900</v>
      </c>
      <c r="H191" s="20"/>
      <c r="I191" s="20">
        <v>900</v>
      </c>
      <c r="J191" s="20"/>
      <c r="K191" s="32">
        <f t="shared" si="6"/>
        <v>900</v>
      </c>
    </row>
    <row r="192" spans="1:11">
      <c r="A192" s="15">
        <v>45341</v>
      </c>
      <c r="B192" s="16" t="s">
        <v>49</v>
      </c>
      <c r="C192" s="16" t="s">
        <v>14</v>
      </c>
      <c r="D192" s="16">
        <v>1000</v>
      </c>
      <c r="E192" s="16">
        <v>78.45</v>
      </c>
      <c r="F192" s="21">
        <v>77.55</v>
      </c>
      <c r="G192" s="20">
        <v>900</v>
      </c>
      <c r="H192" s="20"/>
      <c r="I192" s="20">
        <f t="shared" ref="I192:I198" si="7">G192</f>
        <v>900</v>
      </c>
      <c r="J192" s="20"/>
      <c r="K192" s="32">
        <f t="shared" si="6"/>
        <v>900</v>
      </c>
    </row>
    <row r="193" spans="1:11">
      <c r="A193" s="15">
        <v>45338</v>
      </c>
      <c r="B193" s="16" t="s">
        <v>49</v>
      </c>
      <c r="C193" s="16" t="s">
        <v>14</v>
      </c>
      <c r="D193" s="16">
        <v>1000</v>
      </c>
      <c r="E193" s="16">
        <v>78</v>
      </c>
      <c r="F193" s="21">
        <v>77.099999999999994</v>
      </c>
      <c r="G193" s="20">
        <v>900</v>
      </c>
      <c r="H193" s="20"/>
      <c r="I193" s="20">
        <f t="shared" si="7"/>
        <v>900</v>
      </c>
      <c r="J193" s="20"/>
      <c r="K193" s="32">
        <f t="shared" si="6"/>
        <v>900</v>
      </c>
    </row>
    <row r="194" spans="1:11">
      <c r="A194" s="15">
        <v>45337</v>
      </c>
      <c r="B194" s="16" t="s">
        <v>49</v>
      </c>
      <c r="C194" s="16" t="s">
        <v>17</v>
      </c>
      <c r="D194" s="16">
        <v>1000</v>
      </c>
      <c r="E194" s="16">
        <v>76</v>
      </c>
      <c r="F194" s="21">
        <v>78</v>
      </c>
      <c r="G194" s="20">
        <v>2000</v>
      </c>
      <c r="H194" s="20"/>
      <c r="I194" s="20">
        <f t="shared" si="7"/>
        <v>2000</v>
      </c>
      <c r="J194" s="20"/>
      <c r="K194" s="32">
        <f t="shared" si="6"/>
        <v>2000</v>
      </c>
    </row>
    <row r="195" spans="1:11">
      <c r="A195" s="15">
        <v>45336</v>
      </c>
      <c r="B195" s="16" t="s">
        <v>49</v>
      </c>
      <c r="C195" s="16" t="s">
        <v>14</v>
      </c>
      <c r="D195" s="16">
        <v>1000</v>
      </c>
      <c r="E195" s="16">
        <v>78</v>
      </c>
      <c r="F195" s="21">
        <v>77.099999999999994</v>
      </c>
      <c r="G195" s="20">
        <v>900</v>
      </c>
      <c r="H195" s="20"/>
      <c r="I195" s="20">
        <f t="shared" si="7"/>
        <v>900</v>
      </c>
      <c r="J195" s="20"/>
      <c r="K195" s="32">
        <f t="shared" si="6"/>
        <v>900</v>
      </c>
    </row>
    <row r="196" spans="1:11">
      <c r="A196" s="15">
        <v>45335</v>
      </c>
      <c r="B196" s="16" t="s">
        <v>49</v>
      </c>
      <c r="C196" s="16" t="s">
        <v>17</v>
      </c>
      <c r="D196" s="16">
        <v>1000</v>
      </c>
      <c r="E196" s="16">
        <v>77.2</v>
      </c>
      <c r="F196" s="21">
        <v>78.400000000000006</v>
      </c>
      <c r="G196" s="20">
        <v>1200</v>
      </c>
      <c r="H196" s="20"/>
      <c r="I196" s="20">
        <f t="shared" si="7"/>
        <v>1200</v>
      </c>
      <c r="J196" s="20"/>
      <c r="K196" s="32">
        <f t="shared" si="6"/>
        <v>1200</v>
      </c>
    </row>
    <row r="197" spans="1:11">
      <c r="A197" s="15">
        <v>45328</v>
      </c>
      <c r="B197" s="16" t="s">
        <v>49</v>
      </c>
      <c r="C197" s="16" t="s">
        <v>17</v>
      </c>
      <c r="D197" s="16">
        <v>1000</v>
      </c>
      <c r="E197" s="16">
        <v>72.900000000000006</v>
      </c>
      <c r="F197" s="21">
        <v>74</v>
      </c>
      <c r="G197" s="20">
        <v>1100</v>
      </c>
      <c r="H197" s="20"/>
      <c r="I197" s="20">
        <f t="shared" si="7"/>
        <v>1100</v>
      </c>
      <c r="J197" s="20"/>
      <c r="K197" s="32">
        <f t="shared" si="6"/>
        <v>1100</v>
      </c>
    </row>
    <row r="198" spans="1:11">
      <c r="A198" s="15">
        <v>45327</v>
      </c>
      <c r="B198" s="16" t="s">
        <v>49</v>
      </c>
      <c r="C198" s="16" t="s">
        <v>17</v>
      </c>
      <c r="D198" s="16">
        <v>1000</v>
      </c>
      <c r="E198" s="16">
        <v>72.3</v>
      </c>
      <c r="F198" s="21">
        <v>73.5</v>
      </c>
      <c r="G198" s="20">
        <v>1200</v>
      </c>
      <c r="H198" s="20"/>
      <c r="I198" s="20">
        <f t="shared" si="7"/>
        <v>1200</v>
      </c>
      <c r="J198" s="20"/>
      <c r="K198" s="32">
        <f t="shared" si="6"/>
        <v>1200</v>
      </c>
    </row>
    <row r="199" spans="1:11">
      <c r="A199" s="15"/>
      <c r="B199" s="16"/>
      <c r="C199" s="16"/>
      <c r="D199" s="16"/>
      <c r="E199" s="16"/>
      <c r="F199" s="21"/>
      <c r="G199" s="22"/>
      <c r="H199" s="22"/>
      <c r="I199" s="22"/>
      <c r="J199" s="22"/>
      <c r="K199" s="32"/>
    </row>
    <row r="200" spans="1:11">
      <c r="A200" s="15">
        <v>45322</v>
      </c>
      <c r="B200" s="16" t="s">
        <v>49</v>
      </c>
      <c r="C200" s="16" t="s">
        <v>17</v>
      </c>
      <c r="D200" s="16">
        <v>1000</v>
      </c>
      <c r="E200" s="16">
        <v>76.7</v>
      </c>
      <c r="F200" s="21">
        <v>74.95</v>
      </c>
      <c r="G200" s="19">
        <v>-1750</v>
      </c>
      <c r="H200" s="19"/>
      <c r="I200" s="19">
        <f>G200</f>
        <v>-1750</v>
      </c>
      <c r="J200" s="19"/>
      <c r="K200" s="31">
        <f t="shared" ref="K200:K215" si="8">I200</f>
        <v>-1750</v>
      </c>
    </row>
    <row r="201" spans="1:11">
      <c r="A201" s="15">
        <v>45321</v>
      </c>
      <c r="B201" s="16" t="s">
        <v>49</v>
      </c>
      <c r="C201" s="16" t="s">
        <v>17</v>
      </c>
      <c r="D201" s="16">
        <v>1000</v>
      </c>
      <c r="E201" s="16">
        <v>76.7</v>
      </c>
      <c r="F201" s="21">
        <v>77.900000000000006</v>
      </c>
      <c r="G201" s="20">
        <v>1200</v>
      </c>
      <c r="H201" s="20"/>
      <c r="I201" s="20">
        <v>1200</v>
      </c>
      <c r="J201" s="20"/>
      <c r="K201" s="32">
        <f t="shared" si="8"/>
        <v>1200</v>
      </c>
    </row>
    <row r="202" spans="1:11">
      <c r="A202" s="15">
        <v>45317</v>
      </c>
      <c r="B202" s="16" t="s">
        <v>49</v>
      </c>
      <c r="C202" s="16" t="s">
        <v>17</v>
      </c>
      <c r="D202" s="16">
        <v>1000</v>
      </c>
      <c r="E202" s="16">
        <v>76.099999999999994</v>
      </c>
      <c r="F202" s="21">
        <v>77.2</v>
      </c>
      <c r="G202" s="20">
        <v>1100</v>
      </c>
      <c r="H202" s="20"/>
      <c r="I202" s="20">
        <v>1100</v>
      </c>
      <c r="J202" s="20"/>
      <c r="K202" s="32">
        <f t="shared" si="8"/>
        <v>1100</v>
      </c>
    </row>
    <row r="203" spans="1:11">
      <c r="A203" s="15">
        <v>45316</v>
      </c>
      <c r="B203" s="16" t="s">
        <v>49</v>
      </c>
      <c r="C203" s="16" t="s">
        <v>14</v>
      </c>
      <c r="D203" s="16">
        <v>1000</v>
      </c>
      <c r="E203" s="16">
        <v>75.5</v>
      </c>
      <c r="F203" s="21">
        <v>76.2</v>
      </c>
      <c r="G203" s="19">
        <v>-700</v>
      </c>
      <c r="H203" s="19"/>
      <c r="I203" s="19">
        <v>-700</v>
      </c>
      <c r="J203" s="19"/>
      <c r="K203" s="31">
        <f t="shared" si="8"/>
        <v>-700</v>
      </c>
    </row>
    <row r="204" spans="1:11">
      <c r="A204" s="15">
        <v>45315</v>
      </c>
      <c r="B204" s="16" t="s">
        <v>49</v>
      </c>
      <c r="C204" s="16" t="s">
        <v>14</v>
      </c>
      <c r="D204" s="16">
        <v>1000</v>
      </c>
      <c r="E204" s="16">
        <v>74.900000000000006</v>
      </c>
      <c r="F204" s="21">
        <v>74.099999999999994</v>
      </c>
      <c r="G204" s="20">
        <v>800</v>
      </c>
      <c r="H204" s="20"/>
      <c r="I204" s="20">
        <v>800</v>
      </c>
      <c r="J204" s="20"/>
      <c r="K204" s="32">
        <f t="shared" si="8"/>
        <v>800</v>
      </c>
    </row>
    <row r="205" spans="1:11">
      <c r="A205" s="15">
        <v>45314</v>
      </c>
      <c r="B205" s="16" t="s">
        <v>49</v>
      </c>
      <c r="C205" s="16" t="s">
        <v>14</v>
      </c>
      <c r="D205" s="16">
        <v>1000</v>
      </c>
      <c r="E205" s="16">
        <v>74.5</v>
      </c>
      <c r="F205" s="21">
        <v>73.599999999999994</v>
      </c>
      <c r="G205" s="20">
        <v>900</v>
      </c>
      <c r="H205" s="20"/>
      <c r="I205" s="20">
        <f t="shared" ref="I205:I208" si="9">G205</f>
        <v>900</v>
      </c>
      <c r="J205" s="20"/>
      <c r="K205" s="32">
        <f t="shared" si="8"/>
        <v>900</v>
      </c>
    </row>
    <row r="206" spans="1:11">
      <c r="A206" s="15">
        <v>45313</v>
      </c>
      <c r="B206" s="16" t="s">
        <v>49</v>
      </c>
      <c r="C206" s="16" t="s">
        <v>14</v>
      </c>
      <c r="D206" s="16">
        <v>1000</v>
      </c>
      <c r="E206" s="16">
        <v>73</v>
      </c>
      <c r="F206" s="21">
        <v>75.010000000000005</v>
      </c>
      <c r="G206" s="19">
        <v>-2010</v>
      </c>
      <c r="H206" s="19"/>
      <c r="I206" s="19">
        <f t="shared" si="9"/>
        <v>-2010</v>
      </c>
      <c r="J206" s="19"/>
      <c r="K206" s="31">
        <f t="shared" si="8"/>
        <v>-2010</v>
      </c>
    </row>
    <row r="207" spans="1:11">
      <c r="A207" s="15">
        <v>45310</v>
      </c>
      <c r="B207" s="16" t="s">
        <v>49</v>
      </c>
      <c r="C207" s="16" t="s">
        <v>14</v>
      </c>
      <c r="D207" s="16">
        <v>1000</v>
      </c>
      <c r="E207" s="16">
        <v>74.400000000000006</v>
      </c>
      <c r="F207" s="21">
        <v>73.5</v>
      </c>
      <c r="G207" s="20">
        <v>900</v>
      </c>
      <c r="H207" s="20"/>
      <c r="I207" s="20">
        <f t="shared" si="9"/>
        <v>900</v>
      </c>
      <c r="J207" s="20"/>
      <c r="K207" s="32">
        <f t="shared" si="8"/>
        <v>900</v>
      </c>
    </row>
    <row r="208" spans="1:11">
      <c r="A208" s="15">
        <v>45308</v>
      </c>
      <c r="B208" s="16" t="s">
        <v>49</v>
      </c>
      <c r="C208" s="16" t="s">
        <v>17</v>
      </c>
      <c r="D208" s="16">
        <v>1000</v>
      </c>
      <c r="E208" s="16">
        <v>70.900000000000006</v>
      </c>
      <c r="F208" s="21">
        <v>73</v>
      </c>
      <c r="G208" s="20">
        <f>(F208-E208)*D208</f>
        <v>2099.9999999999945</v>
      </c>
      <c r="H208" s="20"/>
      <c r="I208" s="20">
        <f t="shared" si="9"/>
        <v>2099.9999999999945</v>
      </c>
      <c r="J208" s="20"/>
      <c r="K208" s="32">
        <f t="shared" si="8"/>
        <v>2099.9999999999945</v>
      </c>
    </row>
    <row r="209" spans="1:11">
      <c r="A209" s="15">
        <v>45306</v>
      </c>
      <c r="B209" s="16" t="s">
        <v>49</v>
      </c>
      <c r="C209" s="16" t="s">
        <v>17</v>
      </c>
      <c r="D209" s="16">
        <v>1000</v>
      </c>
      <c r="E209" s="16">
        <v>72.45</v>
      </c>
      <c r="F209" s="21">
        <v>73.650000000000006</v>
      </c>
      <c r="G209" s="20">
        <f t="shared" ref="G209:G215" si="10">(E209-F209)*-D209</f>
        <v>1200.0000000000027</v>
      </c>
      <c r="H209" s="20"/>
      <c r="I209" s="20">
        <v>1200</v>
      </c>
      <c r="J209" s="20"/>
      <c r="K209" s="32">
        <f t="shared" si="8"/>
        <v>1200</v>
      </c>
    </row>
    <row r="210" spans="1:11">
      <c r="A210" s="15">
        <v>45303</v>
      </c>
      <c r="B210" s="16" t="s">
        <v>49</v>
      </c>
      <c r="C210" s="16" t="s">
        <v>14</v>
      </c>
      <c r="D210" s="16">
        <v>1000</v>
      </c>
      <c r="E210" s="16">
        <v>73.8</v>
      </c>
      <c r="F210" s="21">
        <v>72.900000000000006</v>
      </c>
      <c r="G210" s="20">
        <v>900</v>
      </c>
      <c r="H210" s="20"/>
      <c r="I210" s="20">
        <f t="shared" ref="I210:I215" si="11">G210</f>
        <v>900</v>
      </c>
      <c r="J210" s="20"/>
      <c r="K210" s="32">
        <f t="shared" si="8"/>
        <v>900</v>
      </c>
    </row>
    <row r="211" spans="1:11">
      <c r="A211" s="15">
        <v>45302</v>
      </c>
      <c r="B211" s="16" t="s">
        <v>49</v>
      </c>
      <c r="C211" s="16" t="s">
        <v>17</v>
      </c>
      <c r="D211" s="16">
        <v>1000</v>
      </c>
      <c r="E211" s="16">
        <v>71.349999999999994</v>
      </c>
      <c r="F211" s="21">
        <v>72.5</v>
      </c>
      <c r="G211" s="20">
        <f t="shared" si="10"/>
        <v>1150.0000000000057</v>
      </c>
      <c r="H211" s="20"/>
      <c r="I211" s="20">
        <f t="shared" si="11"/>
        <v>1150.0000000000057</v>
      </c>
      <c r="J211" s="20"/>
      <c r="K211" s="32">
        <f t="shared" si="8"/>
        <v>1150.0000000000057</v>
      </c>
    </row>
    <row r="212" spans="1:11">
      <c r="A212" s="15">
        <v>45301</v>
      </c>
      <c r="B212" s="16" t="s">
        <v>49</v>
      </c>
      <c r="C212" s="16" t="s">
        <v>14</v>
      </c>
      <c r="D212" s="16">
        <v>1000</v>
      </c>
      <c r="E212" s="16">
        <v>73.3</v>
      </c>
      <c r="F212" s="21">
        <v>71.099999999999994</v>
      </c>
      <c r="G212" s="20">
        <v>2200</v>
      </c>
      <c r="H212" s="20"/>
      <c r="I212" s="20">
        <f t="shared" si="11"/>
        <v>2200</v>
      </c>
      <c r="J212" s="20"/>
      <c r="K212" s="32">
        <f t="shared" si="8"/>
        <v>2200</v>
      </c>
    </row>
    <row r="213" spans="1:11">
      <c r="A213" s="15">
        <v>45300</v>
      </c>
      <c r="B213" s="16" t="s">
        <v>49</v>
      </c>
      <c r="C213" s="16" t="s">
        <v>17</v>
      </c>
      <c r="D213" s="16">
        <v>1000</v>
      </c>
      <c r="E213" s="16">
        <v>72</v>
      </c>
      <c r="F213" s="21">
        <v>72.900000000000006</v>
      </c>
      <c r="G213" s="20">
        <f t="shared" si="10"/>
        <v>900.00000000000568</v>
      </c>
      <c r="H213" s="20"/>
      <c r="I213" s="20">
        <f t="shared" si="11"/>
        <v>900.00000000000568</v>
      </c>
      <c r="J213" s="20"/>
      <c r="K213" s="32">
        <f t="shared" si="8"/>
        <v>900.00000000000568</v>
      </c>
    </row>
    <row r="214" spans="1:11">
      <c r="A214" s="15">
        <v>45299</v>
      </c>
      <c r="B214" s="16" t="s">
        <v>49</v>
      </c>
      <c r="C214" s="16" t="s">
        <v>17</v>
      </c>
      <c r="D214" s="16">
        <v>1000</v>
      </c>
      <c r="E214" s="16">
        <v>71</v>
      </c>
      <c r="F214" s="21">
        <v>72.2</v>
      </c>
      <c r="G214" s="20">
        <f t="shared" si="10"/>
        <v>1200.0000000000027</v>
      </c>
      <c r="H214" s="20"/>
      <c r="I214" s="20">
        <f t="shared" si="11"/>
        <v>1200.0000000000027</v>
      </c>
      <c r="J214" s="20"/>
      <c r="K214" s="32">
        <f t="shared" si="8"/>
        <v>1200.0000000000027</v>
      </c>
    </row>
    <row r="215" spans="1:11">
      <c r="A215" s="15">
        <v>45295</v>
      </c>
      <c r="B215" s="16" t="s">
        <v>49</v>
      </c>
      <c r="C215" s="16" t="s">
        <v>17</v>
      </c>
      <c r="D215" s="16">
        <v>1000</v>
      </c>
      <c r="E215" s="16">
        <v>73.650000000000006</v>
      </c>
      <c r="F215" s="21">
        <v>71.900000000000006</v>
      </c>
      <c r="G215" s="19">
        <f t="shared" si="10"/>
        <v>-1750</v>
      </c>
      <c r="H215" s="19"/>
      <c r="I215" s="19">
        <f t="shared" si="11"/>
        <v>-1750</v>
      </c>
      <c r="J215" s="19"/>
      <c r="K215" s="31">
        <f t="shared" si="8"/>
        <v>-1750</v>
      </c>
    </row>
    <row r="216" spans="1:11">
      <c r="A216" s="15"/>
      <c r="B216" s="16"/>
      <c r="C216" s="16"/>
      <c r="D216" s="16"/>
      <c r="E216" s="16"/>
      <c r="F216" s="21"/>
      <c r="G216" s="19"/>
      <c r="H216" s="19"/>
      <c r="I216" s="19"/>
      <c r="J216" s="19"/>
      <c r="K216" s="19"/>
    </row>
    <row r="217" spans="1:11">
      <c r="A217" s="15"/>
      <c r="B217" s="16"/>
      <c r="C217" s="16"/>
      <c r="D217" s="16"/>
      <c r="E217" s="16"/>
      <c r="F217" s="21"/>
      <c r="G217" s="18"/>
      <c r="H217" s="18"/>
      <c r="I217" s="18"/>
      <c r="J217" s="18"/>
      <c r="K217" s="18"/>
    </row>
    <row r="218" spans="1:11">
      <c r="A218" s="15">
        <v>45288</v>
      </c>
      <c r="B218" s="16" t="s">
        <v>49</v>
      </c>
      <c r="C218" s="16" t="s">
        <v>17</v>
      </c>
      <c r="D218" s="16">
        <v>1000</v>
      </c>
      <c r="E218" s="16">
        <v>73.2</v>
      </c>
      <c r="F218" s="21">
        <v>71.900000000000006</v>
      </c>
      <c r="G218" s="19">
        <f t="shared" ref="G218:G228" si="12">(F218-E218)*D218</f>
        <v>-1299.9999999999973</v>
      </c>
      <c r="H218" s="19"/>
      <c r="I218" s="19">
        <f t="shared" ref="I218:I228" si="13">G218</f>
        <v>-1299.9999999999973</v>
      </c>
      <c r="J218" s="19"/>
      <c r="K218" s="19">
        <f t="shared" ref="K218:K228" si="14">I218</f>
        <v>-1299.9999999999973</v>
      </c>
    </row>
    <row r="219" spans="1:11">
      <c r="A219" s="15">
        <v>45287</v>
      </c>
      <c r="B219" s="16" t="s">
        <v>49</v>
      </c>
      <c r="C219" s="16" t="s">
        <v>14</v>
      </c>
      <c r="D219" s="16">
        <v>1000</v>
      </c>
      <c r="E219" s="16">
        <v>75.2</v>
      </c>
      <c r="F219" s="21">
        <v>74.3</v>
      </c>
      <c r="G219" s="18">
        <v>900</v>
      </c>
      <c r="H219" s="18"/>
      <c r="I219" s="18">
        <f t="shared" si="13"/>
        <v>900</v>
      </c>
      <c r="J219" s="18"/>
      <c r="K219" s="18">
        <f t="shared" si="14"/>
        <v>900</v>
      </c>
    </row>
    <row r="220" spans="1:11">
      <c r="A220" s="15">
        <v>45282</v>
      </c>
      <c r="B220" s="16" t="s">
        <v>49</v>
      </c>
      <c r="C220" s="16" t="s">
        <v>14</v>
      </c>
      <c r="D220" s="16">
        <v>1000</v>
      </c>
      <c r="E220" s="16">
        <v>74.5</v>
      </c>
      <c r="F220" s="21">
        <v>73.599999999999994</v>
      </c>
      <c r="G220" s="18">
        <v>900</v>
      </c>
      <c r="H220" s="18"/>
      <c r="I220" s="18">
        <f t="shared" si="13"/>
        <v>900</v>
      </c>
      <c r="J220" s="18"/>
      <c r="K220" s="18">
        <f t="shared" si="14"/>
        <v>900</v>
      </c>
    </row>
    <row r="221" spans="1:11">
      <c r="A221" s="15">
        <v>45279</v>
      </c>
      <c r="B221" s="16" t="s">
        <v>49</v>
      </c>
      <c r="C221" s="16" t="s">
        <v>17</v>
      </c>
      <c r="D221" s="16">
        <v>1000</v>
      </c>
      <c r="E221" s="16">
        <v>72.400000000000006</v>
      </c>
      <c r="F221" s="21">
        <v>73.5</v>
      </c>
      <c r="G221" s="18">
        <f t="shared" si="12"/>
        <v>1099.9999999999943</v>
      </c>
      <c r="H221" s="18"/>
      <c r="I221" s="18">
        <f t="shared" si="13"/>
        <v>1099.9999999999943</v>
      </c>
      <c r="J221" s="18"/>
      <c r="K221" s="18">
        <f t="shared" si="14"/>
        <v>1099.9999999999943</v>
      </c>
    </row>
    <row r="222" spans="1:11">
      <c r="A222" s="15">
        <v>45278</v>
      </c>
      <c r="B222" s="16" t="s">
        <v>49</v>
      </c>
      <c r="C222" s="16" t="s">
        <v>17</v>
      </c>
      <c r="D222" s="16">
        <v>1000</v>
      </c>
      <c r="E222" s="16">
        <v>74</v>
      </c>
      <c r="F222" s="21">
        <v>74.900000000000006</v>
      </c>
      <c r="G222" s="18">
        <f t="shared" si="12"/>
        <v>900.00000000000568</v>
      </c>
      <c r="H222" s="18"/>
      <c r="I222" s="18">
        <f t="shared" si="13"/>
        <v>900.00000000000568</v>
      </c>
      <c r="J222" s="18"/>
      <c r="K222" s="18">
        <f t="shared" si="14"/>
        <v>900.00000000000568</v>
      </c>
    </row>
    <row r="223" spans="1:11">
      <c r="A223" s="15">
        <v>45275</v>
      </c>
      <c r="B223" s="16" t="s">
        <v>49</v>
      </c>
      <c r="C223" s="16" t="s">
        <v>17</v>
      </c>
      <c r="D223" s="16">
        <v>1000</v>
      </c>
      <c r="E223" s="16">
        <v>72</v>
      </c>
      <c r="F223" s="21">
        <v>70.5</v>
      </c>
      <c r="G223" s="19">
        <f t="shared" si="12"/>
        <v>-1500</v>
      </c>
      <c r="H223" s="19"/>
      <c r="I223" s="19">
        <f t="shared" si="13"/>
        <v>-1500</v>
      </c>
      <c r="J223" s="19"/>
      <c r="K223" s="19">
        <f t="shared" si="14"/>
        <v>-1500</v>
      </c>
    </row>
    <row r="224" spans="1:11">
      <c r="A224" s="15">
        <v>45274</v>
      </c>
      <c r="B224" s="16" t="s">
        <v>49</v>
      </c>
      <c r="C224" s="16" t="s">
        <v>17</v>
      </c>
      <c r="D224" s="16">
        <v>1000</v>
      </c>
      <c r="E224" s="16">
        <v>70.2</v>
      </c>
      <c r="F224" s="21">
        <v>71.5</v>
      </c>
      <c r="G224" s="18">
        <f t="shared" si="12"/>
        <v>1299.9999999999973</v>
      </c>
      <c r="H224" s="18"/>
      <c r="I224" s="18">
        <f t="shared" si="13"/>
        <v>1299.9999999999973</v>
      </c>
      <c r="J224" s="18"/>
      <c r="K224" s="18">
        <f t="shared" si="14"/>
        <v>1299.9999999999973</v>
      </c>
    </row>
    <row r="225" spans="1:11">
      <c r="A225" s="15">
        <v>45266</v>
      </c>
      <c r="B225" s="16" t="s">
        <v>49</v>
      </c>
      <c r="C225" s="16" t="s">
        <v>17</v>
      </c>
      <c r="D225" s="16">
        <v>1000</v>
      </c>
      <c r="E225" s="16">
        <v>72</v>
      </c>
      <c r="F225" s="21">
        <v>70.5</v>
      </c>
      <c r="G225" s="19">
        <f t="shared" si="12"/>
        <v>-1500</v>
      </c>
      <c r="H225" s="19"/>
      <c r="I225" s="19">
        <f t="shared" si="13"/>
        <v>-1500</v>
      </c>
      <c r="J225" s="19"/>
      <c r="K225" s="19">
        <f t="shared" si="14"/>
        <v>-1500</v>
      </c>
    </row>
    <row r="226" spans="1:11">
      <c r="A226" s="15">
        <v>45265</v>
      </c>
      <c r="B226" s="16" t="s">
        <v>49</v>
      </c>
      <c r="C226" s="16" t="s">
        <v>17</v>
      </c>
      <c r="D226" s="16">
        <v>1000</v>
      </c>
      <c r="E226" s="16">
        <v>73.099999999999994</v>
      </c>
      <c r="F226" s="21">
        <v>74.08</v>
      </c>
      <c r="G226" s="18">
        <f t="shared" si="12"/>
        <v>980.00000000000398</v>
      </c>
      <c r="H226" s="18"/>
      <c r="I226" s="18">
        <f t="shared" si="13"/>
        <v>980.00000000000398</v>
      </c>
      <c r="J226" s="18"/>
      <c r="K226" s="18">
        <f t="shared" si="14"/>
        <v>980.00000000000398</v>
      </c>
    </row>
    <row r="227" spans="1:11">
      <c r="A227" s="15">
        <v>45264</v>
      </c>
      <c r="B227" s="16" t="s">
        <v>49</v>
      </c>
      <c r="C227" s="16" t="s">
        <v>17</v>
      </c>
      <c r="D227" s="16">
        <v>1000</v>
      </c>
      <c r="E227" s="16">
        <v>73.2</v>
      </c>
      <c r="F227" s="21">
        <v>74.7</v>
      </c>
      <c r="G227" s="18">
        <f t="shared" si="12"/>
        <v>1500</v>
      </c>
      <c r="H227" s="18"/>
      <c r="I227" s="18">
        <f t="shared" si="13"/>
        <v>1500</v>
      </c>
      <c r="J227" s="18"/>
      <c r="K227" s="18">
        <f t="shared" si="14"/>
        <v>1500</v>
      </c>
    </row>
    <row r="228" spans="1:11">
      <c r="A228" s="15">
        <v>45261</v>
      </c>
      <c r="B228" s="16" t="s">
        <v>49</v>
      </c>
      <c r="C228" s="16" t="s">
        <v>17</v>
      </c>
      <c r="D228" s="16">
        <v>1000</v>
      </c>
      <c r="E228" s="16">
        <v>75.599999999999994</v>
      </c>
      <c r="F228" s="21">
        <v>73.7</v>
      </c>
      <c r="G228" s="19">
        <f t="shared" si="12"/>
        <v>-1899.9999999999914</v>
      </c>
      <c r="H228" s="19"/>
      <c r="I228" s="19">
        <f t="shared" si="13"/>
        <v>-1899.9999999999914</v>
      </c>
      <c r="J228" s="19"/>
      <c r="K228" s="19">
        <f t="shared" si="14"/>
        <v>-1899.9999999999914</v>
      </c>
    </row>
  </sheetData>
  <conditionalFormatting sqref="J13:K13 J15:K17 J19:K23">
    <cfRule type="cellIs" dxfId="38" priority="13" stopIfTrue="1" operator="lessThan">
      <formula>0</formula>
    </cfRule>
  </conditionalFormatting>
  <conditionalFormatting sqref="I8:J8">
    <cfRule type="cellIs" dxfId="37" priority="4" stopIfTrue="1" operator="lessThan">
      <formula>0</formula>
    </cfRule>
  </conditionalFormatting>
  <conditionalFormatting sqref="I11:J12">
    <cfRule type="cellIs" dxfId="36" priority="3" stopIfTrue="1" operator="lessThan">
      <formula>0</formula>
    </cfRule>
  </conditionalFormatting>
  <conditionalFormatting sqref="I10:J10">
    <cfRule type="cellIs" dxfId="35" priority="2" stopIfTrue="1" operator="lessThan">
      <formula>0</formula>
    </cfRule>
  </conditionalFormatting>
  <conditionalFormatting sqref="I9:J9">
    <cfRule type="cellIs" dxfId="34" priority="1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J309"/>
  <sheetViews>
    <sheetView workbookViewId="0">
      <selection activeCell="C14" sqref="C14"/>
    </sheetView>
  </sheetViews>
  <sheetFormatPr defaultColWidth="9.140625" defaultRowHeight="15"/>
  <cols>
    <col min="1" max="1" width="16.85546875" customWidth="1"/>
    <col min="2" max="2" width="24.42578125" customWidth="1"/>
    <col min="3" max="3" width="18.85546875" customWidth="1"/>
    <col min="4" max="4" width="22.85546875" customWidth="1"/>
    <col min="5" max="5" width="14.28515625" customWidth="1"/>
    <col min="6" max="6" width="13.5703125" customWidth="1"/>
    <col min="7" max="7" width="13.42578125" customWidth="1"/>
    <col min="8" max="8" width="17.7109375" customWidth="1"/>
    <col min="9" max="9" width="12.85546875" customWidth="1"/>
    <col min="10" max="10" width="14.5703125" customWidth="1"/>
  </cols>
  <sheetData>
    <row r="1" spans="1:10" ht="34.5">
      <c r="A1" s="50" t="s">
        <v>0</v>
      </c>
      <c r="C1" s="272"/>
      <c r="D1" s="272"/>
      <c r="E1" s="272"/>
      <c r="F1" s="272"/>
      <c r="G1" s="272"/>
      <c r="H1" s="272"/>
      <c r="I1" s="272"/>
      <c r="J1" s="273"/>
    </row>
    <row r="2" spans="1:10" ht="63" customHeight="1" thickBot="1">
      <c r="A2" s="51"/>
      <c r="B2" s="52"/>
      <c r="C2" s="274"/>
      <c r="D2" s="274"/>
      <c r="E2" s="340"/>
      <c r="F2" s="340"/>
      <c r="G2" s="340"/>
      <c r="H2" s="340"/>
      <c r="I2" s="340"/>
      <c r="J2" s="341"/>
    </row>
    <row r="3" spans="1:10">
      <c r="A3" s="53" t="s">
        <v>1</v>
      </c>
      <c r="B3" s="54" t="s">
        <v>2</v>
      </c>
      <c r="C3" s="54" t="s">
        <v>3</v>
      </c>
      <c r="D3" s="55" t="s">
        <v>4</v>
      </c>
      <c r="E3" s="55" t="s">
        <v>5</v>
      </c>
      <c r="F3" s="56" t="s">
        <v>6</v>
      </c>
      <c r="G3" s="56"/>
      <c r="H3" s="56" t="s">
        <v>7</v>
      </c>
      <c r="I3" s="56"/>
      <c r="J3" s="57" t="s">
        <v>8</v>
      </c>
    </row>
    <row r="4" spans="1:10" ht="15.75" thickBot="1">
      <c r="A4" s="58"/>
      <c r="B4" s="59"/>
      <c r="C4" s="59"/>
      <c r="D4" s="60"/>
      <c r="E4" s="60"/>
      <c r="F4" s="59" t="s">
        <v>9</v>
      </c>
      <c r="G4" s="59" t="s">
        <v>34</v>
      </c>
      <c r="H4" s="59" t="s">
        <v>10</v>
      </c>
      <c r="I4" s="59" t="s">
        <v>35</v>
      </c>
      <c r="J4" s="61" t="s">
        <v>11</v>
      </c>
    </row>
    <row r="5" spans="1:10" ht="16.5" thickBot="1">
      <c r="A5" s="275" t="s">
        <v>12</v>
      </c>
      <c r="B5" s="276"/>
      <c r="C5" s="276"/>
      <c r="D5" s="276"/>
      <c r="E5" s="276"/>
      <c r="F5" s="276"/>
      <c r="G5" s="276"/>
      <c r="H5" s="276"/>
      <c r="I5" s="276"/>
      <c r="J5" s="277"/>
    </row>
    <row r="7" spans="1:10">
      <c r="A7" s="15">
        <v>46051</v>
      </c>
      <c r="B7" s="37" t="s">
        <v>58</v>
      </c>
      <c r="C7" s="37" t="s">
        <v>17</v>
      </c>
      <c r="D7" s="37">
        <v>1</v>
      </c>
      <c r="E7" s="38">
        <v>26230</v>
      </c>
      <c r="F7" s="38">
        <v>26030</v>
      </c>
      <c r="G7" s="37"/>
      <c r="H7" s="22">
        <f t="shared" ref="H7:H19" si="0">(IF(C7="SHORT",E7-F7,IF(C7="LONG",F7-E7)))*D7</f>
        <v>-200</v>
      </c>
      <c r="I7" s="22">
        <f t="shared" ref="I7:I19" si="1">(IF(C7="SHORT",IF(G7="",0,F7-G7),IF(C7="LONG",IF(G7="",0,G7-F7))))*D7</f>
        <v>0</v>
      </c>
      <c r="J7" s="22">
        <f t="shared" ref="J7:J19" si="2">H7+I7+L7</f>
        <v>-200</v>
      </c>
    </row>
    <row r="8" spans="1:10">
      <c r="A8" s="15">
        <v>46051</v>
      </c>
      <c r="B8" s="37" t="s">
        <v>40</v>
      </c>
      <c r="C8" s="37" t="s">
        <v>17</v>
      </c>
      <c r="D8" s="37">
        <v>1</v>
      </c>
      <c r="E8" s="38">
        <v>24850</v>
      </c>
      <c r="F8" s="38">
        <v>24650</v>
      </c>
      <c r="G8" s="37"/>
      <c r="H8" s="22">
        <f t="shared" si="0"/>
        <v>-200</v>
      </c>
      <c r="I8" s="22">
        <f t="shared" si="1"/>
        <v>0</v>
      </c>
      <c r="J8" s="22">
        <f t="shared" si="2"/>
        <v>-200</v>
      </c>
    </row>
    <row r="9" spans="1:10">
      <c r="A9" s="15">
        <v>46051</v>
      </c>
      <c r="B9" s="37" t="s">
        <v>38</v>
      </c>
      <c r="C9" s="37" t="s">
        <v>17</v>
      </c>
      <c r="D9" s="37">
        <v>1</v>
      </c>
      <c r="E9" s="38">
        <v>48950</v>
      </c>
      <c r="F9" s="38">
        <v>49285</v>
      </c>
      <c r="G9" s="37"/>
      <c r="H9" s="22">
        <f t="shared" si="0"/>
        <v>335</v>
      </c>
      <c r="I9" s="22">
        <f t="shared" si="1"/>
        <v>0</v>
      </c>
      <c r="J9" s="22">
        <f t="shared" si="2"/>
        <v>335</v>
      </c>
    </row>
    <row r="10" spans="1:10">
      <c r="A10" s="15">
        <v>46050</v>
      </c>
      <c r="B10" s="37" t="s">
        <v>38</v>
      </c>
      <c r="C10" s="37" t="s">
        <v>17</v>
      </c>
      <c r="D10" s="37">
        <v>1</v>
      </c>
      <c r="E10" s="38">
        <v>48970</v>
      </c>
      <c r="F10" s="38">
        <v>49170</v>
      </c>
      <c r="G10" s="37"/>
      <c r="H10" s="22">
        <f t="shared" si="0"/>
        <v>200</v>
      </c>
      <c r="I10" s="22">
        <f t="shared" si="1"/>
        <v>0</v>
      </c>
      <c r="J10" s="22">
        <f t="shared" si="2"/>
        <v>200</v>
      </c>
    </row>
    <row r="11" spans="1:10">
      <c r="A11" s="15">
        <v>46048</v>
      </c>
      <c r="B11" s="37" t="s">
        <v>38</v>
      </c>
      <c r="C11" s="37" t="s">
        <v>17</v>
      </c>
      <c r="D11" s="37">
        <v>1</v>
      </c>
      <c r="E11" s="38">
        <v>49000</v>
      </c>
      <c r="F11" s="38">
        <v>49200</v>
      </c>
      <c r="G11" s="37">
        <v>49450</v>
      </c>
      <c r="H11" s="22">
        <f t="shared" si="0"/>
        <v>200</v>
      </c>
      <c r="I11" s="22">
        <f t="shared" si="1"/>
        <v>250</v>
      </c>
      <c r="J11" s="22">
        <f t="shared" si="2"/>
        <v>450</v>
      </c>
    </row>
    <row r="12" spans="1:10">
      <c r="A12" s="15">
        <v>46048</v>
      </c>
      <c r="B12" s="37" t="s">
        <v>58</v>
      </c>
      <c r="C12" s="37" t="s">
        <v>17</v>
      </c>
      <c r="D12" s="37">
        <v>1</v>
      </c>
      <c r="E12" s="38">
        <v>25670</v>
      </c>
      <c r="F12" s="38">
        <v>25770</v>
      </c>
      <c r="G12" s="37">
        <v>25920</v>
      </c>
      <c r="H12" s="22">
        <f t="shared" si="0"/>
        <v>100</v>
      </c>
      <c r="I12" s="22">
        <f t="shared" si="1"/>
        <v>150</v>
      </c>
      <c r="J12" s="22">
        <f t="shared" si="2"/>
        <v>250</v>
      </c>
    </row>
    <row r="13" spans="1:10">
      <c r="A13" s="15">
        <v>46044</v>
      </c>
      <c r="B13" s="37" t="s">
        <v>38</v>
      </c>
      <c r="C13" s="37" t="s">
        <v>17</v>
      </c>
      <c r="D13" s="37">
        <v>1</v>
      </c>
      <c r="E13" s="38">
        <v>49200</v>
      </c>
      <c r="F13" s="38">
        <v>49590</v>
      </c>
      <c r="G13" s="37"/>
      <c r="H13" s="22">
        <f t="shared" si="0"/>
        <v>390</v>
      </c>
      <c r="I13" s="22">
        <f t="shared" si="1"/>
        <v>0</v>
      </c>
      <c r="J13" s="22">
        <f t="shared" si="2"/>
        <v>390</v>
      </c>
    </row>
    <row r="14" spans="1:10">
      <c r="A14" s="15">
        <v>46044</v>
      </c>
      <c r="B14" s="37" t="s">
        <v>58</v>
      </c>
      <c r="C14" s="37" t="s">
        <v>17</v>
      </c>
      <c r="D14" s="37">
        <v>1</v>
      </c>
      <c r="E14" s="38">
        <v>25630</v>
      </c>
      <c r="F14" s="38">
        <v>25735</v>
      </c>
      <c r="G14" s="37"/>
      <c r="H14" s="22">
        <f t="shared" si="0"/>
        <v>105</v>
      </c>
      <c r="I14" s="22">
        <f t="shared" si="1"/>
        <v>0</v>
      </c>
      <c r="J14" s="22">
        <f t="shared" si="2"/>
        <v>105</v>
      </c>
    </row>
    <row r="15" spans="1:10">
      <c r="A15" s="15">
        <v>46041</v>
      </c>
      <c r="B15" s="37" t="s">
        <v>40</v>
      </c>
      <c r="C15" s="37" t="s">
        <v>17</v>
      </c>
      <c r="D15" s="37">
        <v>1</v>
      </c>
      <c r="E15" s="38">
        <v>25020</v>
      </c>
      <c r="F15" s="38">
        <v>25160</v>
      </c>
      <c r="G15" s="37"/>
      <c r="H15" s="22">
        <f t="shared" si="0"/>
        <v>140</v>
      </c>
      <c r="I15" s="22">
        <f t="shared" si="1"/>
        <v>0</v>
      </c>
      <c r="J15" s="22">
        <f t="shared" si="2"/>
        <v>140</v>
      </c>
    </row>
    <row r="16" spans="1:10">
      <c r="A16" s="15">
        <v>46041</v>
      </c>
      <c r="B16" s="37" t="s">
        <v>38</v>
      </c>
      <c r="C16" s="37" t="s">
        <v>17</v>
      </c>
      <c r="D16" s="37">
        <v>1</v>
      </c>
      <c r="E16" s="38">
        <v>48990</v>
      </c>
      <c r="F16" s="38">
        <v>48640</v>
      </c>
      <c r="G16" s="37"/>
      <c r="H16" s="22">
        <f t="shared" si="0"/>
        <v>-350</v>
      </c>
      <c r="I16" s="22">
        <f t="shared" si="1"/>
        <v>0</v>
      </c>
      <c r="J16" s="22">
        <f t="shared" si="2"/>
        <v>-350</v>
      </c>
    </row>
    <row r="17" spans="1:10">
      <c r="A17" s="15">
        <v>46037</v>
      </c>
      <c r="B17" s="37" t="s">
        <v>38</v>
      </c>
      <c r="C17" s="37" t="s">
        <v>17</v>
      </c>
      <c r="D17" s="37">
        <v>1</v>
      </c>
      <c r="E17" s="38">
        <v>49100</v>
      </c>
      <c r="F17" s="38">
        <v>49300</v>
      </c>
      <c r="G17" s="37">
        <v>49570</v>
      </c>
      <c r="H17" s="22">
        <f t="shared" si="0"/>
        <v>200</v>
      </c>
      <c r="I17" s="22">
        <f t="shared" si="1"/>
        <v>270</v>
      </c>
      <c r="J17" s="22">
        <f t="shared" si="2"/>
        <v>470</v>
      </c>
    </row>
    <row r="18" spans="1:10">
      <c r="A18" s="15">
        <v>46037</v>
      </c>
      <c r="B18" s="37" t="s">
        <v>58</v>
      </c>
      <c r="C18" s="37" t="s">
        <v>17</v>
      </c>
      <c r="D18" s="37">
        <v>1</v>
      </c>
      <c r="E18" s="38">
        <v>25670</v>
      </c>
      <c r="F18" s="38">
        <v>25770</v>
      </c>
      <c r="G18" s="37">
        <v>25920</v>
      </c>
      <c r="H18" s="22">
        <f t="shared" si="0"/>
        <v>100</v>
      </c>
      <c r="I18" s="22">
        <f t="shared" si="1"/>
        <v>150</v>
      </c>
      <c r="J18" s="22">
        <f t="shared" si="2"/>
        <v>250</v>
      </c>
    </row>
    <row r="19" spans="1:10">
      <c r="A19" s="15">
        <v>46035</v>
      </c>
      <c r="B19" s="37" t="s">
        <v>40</v>
      </c>
      <c r="C19" s="37" t="s">
        <v>17</v>
      </c>
      <c r="D19" s="37">
        <v>1</v>
      </c>
      <c r="E19" s="38">
        <v>25490</v>
      </c>
      <c r="F19" s="38">
        <v>25640</v>
      </c>
      <c r="G19" s="37"/>
      <c r="H19" s="22">
        <f t="shared" si="0"/>
        <v>150</v>
      </c>
      <c r="I19" s="22">
        <f t="shared" si="1"/>
        <v>0</v>
      </c>
      <c r="J19" s="22">
        <f t="shared" si="2"/>
        <v>150</v>
      </c>
    </row>
    <row r="20" spans="1:10" s="1" customFormat="1">
      <c r="H20" s="22"/>
      <c r="I20" s="22"/>
      <c r="J20" s="22"/>
    </row>
    <row r="21" spans="1:10">
      <c r="A21" s="15">
        <v>46001</v>
      </c>
      <c r="B21" s="37" t="s">
        <v>50</v>
      </c>
      <c r="C21" s="37" t="s">
        <v>17</v>
      </c>
      <c r="D21" s="37">
        <v>1</v>
      </c>
      <c r="E21" s="38">
        <v>25600</v>
      </c>
      <c r="F21" s="38">
        <v>25700</v>
      </c>
      <c r="G21" s="37">
        <v>25860</v>
      </c>
      <c r="H21" s="22">
        <f>(IF(C21="SHORT",E21-F21,IF(C21="LONG",F21-E21)))*D21</f>
        <v>100</v>
      </c>
      <c r="I21" s="22">
        <f>(IF(C21="SHORT",IF(G21="",0,F21-G21),IF(C21="LONG",IF(G21="",0,G21-F21))))*D21</f>
        <v>160</v>
      </c>
      <c r="J21" s="22">
        <f>H21+I21+L21</f>
        <v>260</v>
      </c>
    </row>
    <row r="22" spans="1:10">
      <c r="A22" s="15">
        <v>46001</v>
      </c>
      <c r="B22" s="37" t="s">
        <v>40</v>
      </c>
      <c r="C22" s="37" t="s">
        <v>17</v>
      </c>
      <c r="D22" s="37">
        <v>1</v>
      </c>
      <c r="E22" s="38">
        <v>24080</v>
      </c>
      <c r="F22" s="38">
        <v>24245</v>
      </c>
      <c r="G22" s="37"/>
      <c r="H22" s="22">
        <f>(IF(C22="SHORT",E22-F22,IF(C22="LONG",F22-E22)))*D22</f>
        <v>165</v>
      </c>
      <c r="I22" s="22">
        <f>(IF(C22="SHORT",IF(G22="",0,F22-G22),IF(C22="LONG",IF(G22="",0,G22-F22))))*D22</f>
        <v>0</v>
      </c>
      <c r="J22" s="22">
        <f>H22+I22+L22</f>
        <v>165</v>
      </c>
    </row>
    <row r="23" spans="1:10">
      <c r="A23" s="15">
        <v>45996</v>
      </c>
      <c r="B23" s="37" t="s">
        <v>40</v>
      </c>
      <c r="C23" s="37" t="s">
        <v>17</v>
      </c>
      <c r="D23" s="37">
        <v>1</v>
      </c>
      <c r="E23" s="38">
        <v>24020</v>
      </c>
      <c r="F23" s="38">
        <v>24150</v>
      </c>
      <c r="G23" s="37"/>
      <c r="H23" s="22">
        <f>(IF(C23="SHORT",E23-F23,IF(C23="LONG",F23-E23)))*D23</f>
        <v>130</v>
      </c>
      <c r="I23" s="22">
        <f>(IF(C23="SHORT",IF(G23="",0,F23-G23),IF(C23="LONG",IF(G23="",0,G23-F23))))*D23</f>
        <v>0</v>
      </c>
      <c r="J23" s="22">
        <f>H23+I23+L23</f>
        <v>130</v>
      </c>
    </row>
    <row r="24" spans="1:10">
      <c r="A24" s="15">
        <v>45993</v>
      </c>
      <c r="B24" s="37" t="s">
        <v>40</v>
      </c>
      <c r="C24" s="37" t="s">
        <v>17</v>
      </c>
      <c r="D24" s="37">
        <v>1</v>
      </c>
      <c r="E24" s="38">
        <v>23640</v>
      </c>
      <c r="F24" s="38">
        <v>23740</v>
      </c>
      <c r="G24" s="37">
        <v>23840</v>
      </c>
      <c r="H24" s="22">
        <f>(IF(C24="SHORT",E24-F24,IF(C24="LONG",F24-E24)))*D24</f>
        <v>100</v>
      </c>
      <c r="I24" s="22">
        <f>(IF(C24="SHORT",IF(G24="",0,F24-G24),IF(C24="LONG",IF(G24="",0,G24-F24))))*D24</f>
        <v>100</v>
      </c>
      <c r="J24" s="22">
        <f>H24+I24+L24</f>
        <v>200</v>
      </c>
    </row>
    <row r="25" spans="1:10" s="1" customFormat="1">
      <c r="H25" s="22"/>
      <c r="I25" s="22"/>
      <c r="J25" s="22"/>
    </row>
    <row r="26" spans="1:10">
      <c r="A26" s="15">
        <v>45979</v>
      </c>
      <c r="B26" s="37" t="s">
        <v>40</v>
      </c>
      <c r="C26" s="37" t="s">
        <v>17</v>
      </c>
      <c r="D26" s="37">
        <v>1</v>
      </c>
      <c r="E26" s="38">
        <v>23350</v>
      </c>
      <c r="F26" s="38">
        <v>23450</v>
      </c>
      <c r="G26" s="37">
        <v>23550</v>
      </c>
      <c r="H26" s="22">
        <f>(IF(C26="SHORT",E26-F26,IF(C26="LONG",F26-E26)))*D26</f>
        <v>100</v>
      </c>
      <c r="I26" s="22">
        <f>(IF(C26="SHORT",IF(G26="",0,F26-G26),IF(C26="LONG",IF(G26="",0,G26-F26))))*D26</f>
        <v>100</v>
      </c>
      <c r="J26" s="22">
        <f>H26+I26+L26</f>
        <v>200</v>
      </c>
    </row>
    <row r="27" spans="1:10">
      <c r="A27" s="15">
        <v>45978</v>
      </c>
      <c r="B27" s="37" t="s">
        <v>56</v>
      </c>
      <c r="C27" s="37" t="s">
        <v>17</v>
      </c>
      <c r="D27" s="37">
        <v>1</v>
      </c>
      <c r="E27" s="38">
        <v>47230</v>
      </c>
      <c r="F27" s="38">
        <v>46930</v>
      </c>
      <c r="H27" s="22">
        <f>(IF(C27="SHORT",E27-F27,IF(C27="LONG",F27-E27)))*D27</f>
        <v>-300</v>
      </c>
      <c r="I27" s="22">
        <f>(IF(C27="SHORT",IF(G27="",0,F27-G27),IF(C27="LONG",IF(G27="",0,G27-F27))))*D27</f>
        <v>0</v>
      </c>
      <c r="J27" s="22">
        <f>H27+I27+L27</f>
        <v>-300</v>
      </c>
    </row>
    <row r="28" spans="1:10">
      <c r="A28" s="15">
        <v>45978</v>
      </c>
      <c r="B28" s="37" t="s">
        <v>50</v>
      </c>
      <c r="C28" s="37" t="s">
        <v>17</v>
      </c>
      <c r="D28" s="37">
        <v>1</v>
      </c>
      <c r="E28" s="38">
        <v>25250</v>
      </c>
      <c r="F28" s="38">
        <v>25050</v>
      </c>
      <c r="H28" s="22">
        <f>(IF(C28="SHORT",E28-F28,IF(C28="LONG",F28-E28)))*D28</f>
        <v>-200</v>
      </c>
      <c r="I28" s="22">
        <f>(IF(C28="SHORT",IF(G28="",0,F28-G28),IF(C28="LONG",IF(G28="",0,G28-F28))))*D28</f>
        <v>0</v>
      </c>
      <c r="J28" s="22">
        <f>H28+I28+L28</f>
        <v>-200</v>
      </c>
    </row>
    <row r="29" spans="1:10">
      <c r="A29" s="15"/>
      <c r="B29" s="37"/>
      <c r="C29" s="37"/>
      <c r="D29" s="37"/>
      <c r="E29" s="38"/>
      <c r="F29" s="38"/>
    </row>
    <row r="30" spans="1:10">
      <c r="A30" s="15">
        <v>45960</v>
      </c>
      <c r="B30" s="37" t="s">
        <v>40</v>
      </c>
      <c r="C30" s="37" t="s">
        <v>17</v>
      </c>
      <c r="D30" s="37">
        <v>1</v>
      </c>
      <c r="E30" s="38">
        <v>24160</v>
      </c>
      <c r="F30" s="38">
        <v>24240</v>
      </c>
      <c r="H30" s="22">
        <f t="shared" ref="H30:H42" si="3">(IF(C30="SHORT",E30-F30,IF(C30="LONG",F30-E30)))*D30</f>
        <v>80</v>
      </c>
      <c r="I30" s="22">
        <f t="shared" ref="I30:I42" si="4">(IF(C30="SHORT",IF(G30="",0,F30-G30),IF(C30="LONG",IF(G30="",0,G30-F30))))*D30</f>
        <v>0</v>
      </c>
      <c r="J30" s="22">
        <f t="shared" ref="J30:J42" si="5">H30+I30+L30</f>
        <v>80</v>
      </c>
    </row>
    <row r="31" spans="1:10">
      <c r="A31" s="15">
        <v>45960</v>
      </c>
      <c r="B31" s="37" t="s">
        <v>50</v>
      </c>
      <c r="C31" s="37" t="s">
        <v>17</v>
      </c>
      <c r="D31" s="37">
        <v>1</v>
      </c>
      <c r="E31" s="38">
        <v>26220</v>
      </c>
      <c r="F31" s="38">
        <v>26325</v>
      </c>
      <c r="H31" s="22">
        <f t="shared" si="3"/>
        <v>105</v>
      </c>
      <c r="I31" s="22">
        <f t="shared" si="4"/>
        <v>0</v>
      </c>
      <c r="J31" s="22">
        <f t="shared" si="5"/>
        <v>105</v>
      </c>
    </row>
    <row r="32" spans="1:10">
      <c r="A32" s="15">
        <v>45958</v>
      </c>
      <c r="B32" s="37" t="s">
        <v>50</v>
      </c>
      <c r="C32" s="37" t="s">
        <v>17</v>
      </c>
      <c r="D32" s="37">
        <v>1</v>
      </c>
      <c r="E32" s="38">
        <v>25960</v>
      </c>
      <c r="F32" s="38">
        <v>26060</v>
      </c>
      <c r="G32" s="37">
        <v>26260</v>
      </c>
      <c r="H32" s="22">
        <f t="shared" si="3"/>
        <v>100</v>
      </c>
      <c r="I32" s="22">
        <f t="shared" si="4"/>
        <v>200</v>
      </c>
      <c r="J32" s="22">
        <f t="shared" si="5"/>
        <v>300</v>
      </c>
    </row>
    <row r="33" spans="1:10">
      <c r="A33" s="15">
        <v>45957</v>
      </c>
      <c r="B33" s="37" t="s">
        <v>50</v>
      </c>
      <c r="C33" s="37" t="s">
        <v>17</v>
      </c>
      <c r="D33" s="37">
        <v>1</v>
      </c>
      <c r="E33" s="38">
        <v>25800</v>
      </c>
      <c r="F33" s="38">
        <v>25900</v>
      </c>
      <c r="G33" s="37">
        <v>26000</v>
      </c>
      <c r="H33" s="22">
        <f t="shared" si="3"/>
        <v>100</v>
      </c>
      <c r="I33" s="22">
        <f t="shared" si="4"/>
        <v>100</v>
      </c>
      <c r="J33" s="22">
        <f t="shared" si="5"/>
        <v>200</v>
      </c>
    </row>
    <row r="34" spans="1:10">
      <c r="A34" s="15">
        <v>45945</v>
      </c>
      <c r="B34" s="37" t="s">
        <v>40</v>
      </c>
      <c r="C34" s="37" t="s">
        <v>17</v>
      </c>
      <c r="D34" s="37">
        <v>1</v>
      </c>
      <c r="E34" s="38">
        <v>24400</v>
      </c>
      <c r="F34" s="38">
        <v>24200</v>
      </c>
      <c r="H34" s="22">
        <f t="shared" si="3"/>
        <v>-200</v>
      </c>
      <c r="I34" s="22">
        <f t="shared" si="4"/>
        <v>0</v>
      </c>
      <c r="J34" s="22">
        <f t="shared" si="5"/>
        <v>-200</v>
      </c>
    </row>
    <row r="35" spans="1:10">
      <c r="A35" s="15">
        <v>45944</v>
      </c>
      <c r="B35" s="37" t="s">
        <v>40</v>
      </c>
      <c r="C35" s="37" t="s">
        <v>17</v>
      </c>
      <c r="D35" s="37">
        <v>1</v>
      </c>
      <c r="E35" s="38">
        <v>24400</v>
      </c>
      <c r="F35" s="38">
        <v>24480</v>
      </c>
      <c r="H35" s="22">
        <f t="shared" si="3"/>
        <v>80</v>
      </c>
      <c r="I35" s="22">
        <f t="shared" si="4"/>
        <v>0</v>
      </c>
      <c r="J35" s="22">
        <f t="shared" si="5"/>
        <v>80</v>
      </c>
    </row>
    <row r="36" spans="1:10">
      <c r="A36" s="15">
        <v>45943</v>
      </c>
      <c r="B36" s="37" t="s">
        <v>40</v>
      </c>
      <c r="C36" s="37" t="s">
        <v>17</v>
      </c>
      <c r="D36" s="37">
        <v>1</v>
      </c>
      <c r="E36" s="38">
        <v>24470</v>
      </c>
      <c r="F36" s="38">
        <v>24590</v>
      </c>
      <c r="H36" s="22">
        <f t="shared" si="3"/>
        <v>120</v>
      </c>
      <c r="I36" s="22">
        <f t="shared" si="4"/>
        <v>0</v>
      </c>
      <c r="J36" s="22">
        <f t="shared" si="5"/>
        <v>120</v>
      </c>
    </row>
    <row r="37" spans="1:10">
      <c r="A37" s="15">
        <v>45940</v>
      </c>
      <c r="B37" s="37" t="s">
        <v>56</v>
      </c>
      <c r="C37" s="37" t="s">
        <v>17</v>
      </c>
      <c r="D37" s="37">
        <v>1</v>
      </c>
      <c r="E37" s="38">
        <v>46400</v>
      </c>
      <c r="F37" s="38">
        <v>46635</v>
      </c>
      <c r="H37" s="22">
        <f t="shared" si="3"/>
        <v>235</v>
      </c>
      <c r="I37" s="22">
        <f t="shared" si="4"/>
        <v>0</v>
      </c>
      <c r="J37" s="22">
        <f t="shared" si="5"/>
        <v>235</v>
      </c>
    </row>
    <row r="38" spans="1:10">
      <c r="A38" s="15">
        <v>45939</v>
      </c>
      <c r="B38" s="37" t="s">
        <v>40</v>
      </c>
      <c r="C38" s="37" t="s">
        <v>17</v>
      </c>
      <c r="D38" s="37">
        <v>1</v>
      </c>
      <c r="E38" s="38">
        <v>24840</v>
      </c>
      <c r="F38" s="38">
        <v>24640</v>
      </c>
      <c r="H38" s="22">
        <f t="shared" si="3"/>
        <v>-200</v>
      </c>
      <c r="I38" s="22">
        <f t="shared" si="4"/>
        <v>0</v>
      </c>
      <c r="J38" s="22">
        <f t="shared" si="5"/>
        <v>-200</v>
      </c>
    </row>
    <row r="39" spans="1:10">
      <c r="A39" s="15">
        <v>45939</v>
      </c>
      <c r="B39" s="37" t="s">
        <v>56</v>
      </c>
      <c r="C39" s="37" t="s">
        <v>17</v>
      </c>
      <c r="D39" s="37">
        <v>1</v>
      </c>
      <c r="E39" s="38">
        <v>46580</v>
      </c>
      <c r="F39" s="38">
        <v>46280</v>
      </c>
      <c r="H39" s="22">
        <f t="shared" si="3"/>
        <v>-300</v>
      </c>
      <c r="I39" s="22">
        <f t="shared" si="4"/>
        <v>0</v>
      </c>
      <c r="J39" s="22">
        <f t="shared" si="5"/>
        <v>-300</v>
      </c>
    </row>
    <row r="40" spans="1:10">
      <c r="A40" s="15">
        <v>45938</v>
      </c>
      <c r="B40" s="37" t="s">
        <v>50</v>
      </c>
      <c r="C40" s="37" t="s">
        <v>17</v>
      </c>
      <c r="D40" s="37">
        <v>1</v>
      </c>
      <c r="E40" s="38">
        <v>25030</v>
      </c>
      <c r="F40" s="38">
        <v>25130</v>
      </c>
      <c r="G40" s="37">
        <v>25250</v>
      </c>
      <c r="H40" s="22">
        <f t="shared" si="3"/>
        <v>100</v>
      </c>
      <c r="I40" s="22">
        <f t="shared" si="4"/>
        <v>120</v>
      </c>
      <c r="J40" s="22">
        <f t="shared" si="5"/>
        <v>220</v>
      </c>
    </row>
    <row r="41" spans="1:10">
      <c r="A41" s="15">
        <v>45931</v>
      </c>
      <c r="B41" s="37" t="s">
        <v>40</v>
      </c>
      <c r="C41" s="37" t="s">
        <v>14</v>
      </c>
      <c r="D41" s="37">
        <v>1</v>
      </c>
      <c r="E41" s="38">
        <v>24100</v>
      </c>
      <c r="F41" s="38">
        <v>24300</v>
      </c>
      <c r="H41" s="22">
        <f t="shared" si="3"/>
        <v>-200</v>
      </c>
      <c r="I41" s="22">
        <f t="shared" si="4"/>
        <v>0</v>
      </c>
      <c r="J41" s="22">
        <f t="shared" si="5"/>
        <v>-200</v>
      </c>
    </row>
    <row r="42" spans="1:10">
      <c r="A42" s="15">
        <v>45931</v>
      </c>
      <c r="B42" s="37" t="s">
        <v>56</v>
      </c>
      <c r="C42" s="37" t="s">
        <v>17</v>
      </c>
      <c r="D42" s="37">
        <v>1</v>
      </c>
      <c r="E42" s="38">
        <v>46200</v>
      </c>
      <c r="F42" s="38">
        <v>46350</v>
      </c>
      <c r="G42" s="37">
        <v>46560</v>
      </c>
      <c r="H42" s="22">
        <f t="shared" si="3"/>
        <v>150</v>
      </c>
      <c r="I42" s="22">
        <f t="shared" si="4"/>
        <v>210</v>
      </c>
      <c r="J42" s="22">
        <f t="shared" si="5"/>
        <v>360</v>
      </c>
    </row>
    <row r="43" spans="1:10">
      <c r="A43" s="15"/>
      <c r="B43" s="37"/>
      <c r="C43" s="37"/>
      <c r="D43" s="37"/>
      <c r="E43" s="38"/>
      <c r="F43" s="38"/>
    </row>
    <row r="44" spans="1:10">
      <c r="A44" s="15">
        <v>45929</v>
      </c>
      <c r="B44" s="37" t="s">
        <v>40</v>
      </c>
      <c r="C44" s="37" t="s">
        <v>14</v>
      </c>
      <c r="D44" s="37">
        <v>1</v>
      </c>
      <c r="E44" s="38">
        <v>23880</v>
      </c>
      <c r="F44" s="38">
        <v>23795</v>
      </c>
      <c r="H44" s="22">
        <f>(IF(C44="SHORT",E44-F44,IF(C44="LONG",F44-E44)))*D44</f>
        <v>85</v>
      </c>
      <c r="I44" s="22">
        <f>(IF(C44="SHORT",IF(G44="",0,F44-G44),IF(C44="LONG",IF(G44="",0,G44-F44))))*D44</f>
        <v>0</v>
      </c>
      <c r="J44" s="22">
        <f>H44+I44+L44</f>
        <v>85</v>
      </c>
    </row>
    <row r="45" spans="1:10">
      <c r="A45" s="15">
        <v>45926</v>
      </c>
      <c r="B45" s="37" t="s">
        <v>56</v>
      </c>
      <c r="C45" s="37" t="s">
        <v>17</v>
      </c>
      <c r="D45" s="37">
        <v>1</v>
      </c>
      <c r="E45" s="38">
        <v>46120</v>
      </c>
      <c r="F45" s="38">
        <v>46350</v>
      </c>
      <c r="H45" s="22">
        <f>(IF(C45="SHORT",E45-F45,IF(C45="LONG",F45-E45)))*D45</f>
        <v>230</v>
      </c>
      <c r="I45" s="22">
        <f>(IF(C45="SHORT",IF(G45="",0,F45-G45),IF(C45="LONG",IF(G45="",0,G45-F45))))*D45</f>
        <v>0</v>
      </c>
      <c r="J45" s="22">
        <f>H45+I45+L45</f>
        <v>230</v>
      </c>
    </row>
    <row r="46" spans="1:10">
      <c r="A46" s="15">
        <v>45926</v>
      </c>
      <c r="B46" s="37" t="s">
        <v>40</v>
      </c>
      <c r="C46" s="37" t="s">
        <v>17</v>
      </c>
      <c r="D46" s="37">
        <v>1</v>
      </c>
      <c r="E46" s="38">
        <v>23700</v>
      </c>
      <c r="F46" s="38">
        <v>23890</v>
      </c>
      <c r="H46" s="22">
        <f>(IF(C46="SHORT",E46-F46,IF(C46="LONG",F46-E46)))*D46</f>
        <v>190</v>
      </c>
      <c r="I46" s="22">
        <f>(IF(C46="SHORT",IF(G46="",0,F46-G46),IF(C46="LONG",IF(G46="",0,G46-F46))))*D46</f>
        <v>0</v>
      </c>
      <c r="J46" s="22">
        <f>H46+I46+L46</f>
        <v>190</v>
      </c>
    </row>
    <row r="47" spans="1:10">
      <c r="A47" s="15">
        <v>45925</v>
      </c>
      <c r="B47" s="37" t="s">
        <v>40</v>
      </c>
      <c r="C47" s="37" t="s">
        <v>17</v>
      </c>
      <c r="D47" s="37">
        <v>1</v>
      </c>
      <c r="E47" s="38">
        <v>23620</v>
      </c>
      <c r="F47" s="38">
        <v>23720</v>
      </c>
      <c r="H47" s="22">
        <f>(IF(C47="SHORT",E47-F47,IF(C47="LONG",F47-E47)))*D47</f>
        <v>100</v>
      </c>
      <c r="I47" s="22">
        <f>(IF(C47="SHORT",IF(G47="",0,F47-G47),IF(C47="LONG",IF(G47="",0,G47-F47))))*D47</f>
        <v>0</v>
      </c>
      <c r="J47" s="22">
        <f>H47+I47+L47</f>
        <v>100</v>
      </c>
    </row>
    <row r="48" spans="1:10">
      <c r="A48" s="15">
        <v>45924</v>
      </c>
      <c r="B48" s="37" t="s">
        <v>50</v>
      </c>
      <c r="C48" s="37" t="s">
        <v>17</v>
      </c>
      <c r="D48" s="37">
        <v>1</v>
      </c>
      <c r="E48" s="38">
        <v>24860</v>
      </c>
      <c r="F48" s="38">
        <v>24640</v>
      </c>
      <c r="H48" s="22">
        <f>(IF(C48="SHORT",E48-F48,IF(C48="LONG",F48-E48)))*D48</f>
        <v>-220</v>
      </c>
      <c r="I48" s="22">
        <f>(IF(C48="SHORT",IF(G48="",0,F48-G48),IF(C48="LONG",IF(G48="",0,G48-F48))))*D48</f>
        <v>0</v>
      </c>
      <c r="J48" s="22">
        <f>H48+I48+L48</f>
        <v>-220</v>
      </c>
    </row>
    <row r="49" spans="1:10">
      <c r="A49" s="15">
        <v>45922</v>
      </c>
      <c r="B49" s="37" t="s">
        <v>40</v>
      </c>
      <c r="C49" s="37" t="s">
        <v>17</v>
      </c>
      <c r="D49" s="37">
        <v>1</v>
      </c>
      <c r="E49" s="38">
        <v>23740</v>
      </c>
      <c r="F49" s="38">
        <v>23860</v>
      </c>
      <c r="G49" s="37"/>
      <c r="H49" s="22">
        <f t="shared" ref="H49:H54" si="6">(IF(C49="SHORT",E49-F49,IF(C49="LONG",F49-E49)))*D49</f>
        <v>120</v>
      </c>
      <c r="I49" s="22">
        <f t="shared" ref="I49:I55" si="7">(IF(C49="SHORT",IF(G49="",0,F49-G49),IF(C49="LONG",IF(G49="",0,G49-F49))))*D49</f>
        <v>0</v>
      </c>
      <c r="J49" s="22">
        <f t="shared" ref="J49:J54" si="8">H49+I49+L49</f>
        <v>120</v>
      </c>
    </row>
    <row r="50" spans="1:10">
      <c r="A50" s="15">
        <v>45918</v>
      </c>
      <c r="B50" s="37" t="s">
        <v>40</v>
      </c>
      <c r="C50" s="37" t="s">
        <v>14</v>
      </c>
      <c r="D50" s="37">
        <v>1</v>
      </c>
      <c r="E50" s="38">
        <v>23840</v>
      </c>
      <c r="F50" s="38">
        <v>23700</v>
      </c>
      <c r="G50" s="37"/>
      <c r="H50" s="22">
        <f t="shared" si="6"/>
        <v>140</v>
      </c>
      <c r="I50" s="22">
        <f t="shared" si="7"/>
        <v>0</v>
      </c>
      <c r="J50" s="22">
        <f t="shared" si="8"/>
        <v>140</v>
      </c>
    </row>
    <row r="51" spans="1:10">
      <c r="A51" s="15">
        <v>45912</v>
      </c>
      <c r="B51" s="37" t="s">
        <v>40</v>
      </c>
      <c r="C51" s="37" t="s">
        <v>17</v>
      </c>
      <c r="D51" s="37">
        <v>1</v>
      </c>
      <c r="E51" s="38">
        <v>23640</v>
      </c>
      <c r="F51" s="38">
        <v>23740</v>
      </c>
      <c r="G51" s="37">
        <v>23840</v>
      </c>
      <c r="H51" s="22">
        <f t="shared" si="6"/>
        <v>100</v>
      </c>
      <c r="I51" s="22">
        <f t="shared" si="7"/>
        <v>100</v>
      </c>
      <c r="J51" s="22">
        <f t="shared" si="8"/>
        <v>200</v>
      </c>
    </row>
    <row r="52" spans="1:10">
      <c r="A52" s="15">
        <v>45911</v>
      </c>
      <c r="B52" s="37" t="s">
        <v>40</v>
      </c>
      <c r="C52" s="37" t="s">
        <v>17</v>
      </c>
      <c r="D52" s="37">
        <v>1</v>
      </c>
      <c r="E52" s="38">
        <v>23680</v>
      </c>
      <c r="F52" s="38">
        <v>23800</v>
      </c>
      <c r="G52" s="37"/>
      <c r="H52" s="22">
        <f t="shared" si="6"/>
        <v>120</v>
      </c>
      <c r="I52" s="22">
        <f t="shared" si="7"/>
        <v>0</v>
      </c>
      <c r="J52" s="22">
        <f t="shared" si="8"/>
        <v>120</v>
      </c>
    </row>
    <row r="53" spans="1:10">
      <c r="A53" s="15">
        <v>45910</v>
      </c>
      <c r="B53" s="37" t="s">
        <v>40</v>
      </c>
      <c r="C53" s="37" t="s">
        <v>17</v>
      </c>
      <c r="D53" s="37">
        <v>1</v>
      </c>
      <c r="E53" s="38">
        <v>23750</v>
      </c>
      <c r="F53" s="38">
        <v>23850</v>
      </c>
      <c r="G53" s="37"/>
      <c r="H53" s="22">
        <f t="shared" si="6"/>
        <v>100</v>
      </c>
      <c r="I53" s="22">
        <f t="shared" si="7"/>
        <v>0</v>
      </c>
      <c r="J53" s="22">
        <f t="shared" si="8"/>
        <v>100</v>
      </c>
    </row>
    <row r="54" spans="1:10">
      <c r="A54" s="15">
        <v>45902</v>
      </c>
      <c r="B54" s="37" t="s">
        <v>40</v>
      </c>
      <c r="C54" s="37" t="s">
        <v>17</v>
      </c>
      <c r="D54" s="37">
        <v>1</v>
      </c>
      <c r="E54" s="38">
        <v>23990</v>
      </c>
      <c r="F54" s="38">
        <v>23790</v>
      </c>
      <c r="G54" s="37"/>
      <c r="H54" s="22">
        <f t="shared" si="6"/>
        <v>-200</v>
      </c>
      <c r="I54" s="22">
        <f t="shared" si="7"/>
        <v>0</v>
      </c>
      <c r="J54" s="22">
        <f t="shared" si="8"/>
        <v>-200</v>
      </c>
    </row>
    <row r="55" spans="1:10">
      <c r="A55" s="15">
        <v>45902</v>
      </c>
      <c r="B55" s="37" t="s">
        <v>50</v>
      </c>
      <c r="C55" s="37" t="s">
        <v>14</v>
      </c>
      <c r="D55" s="37">
        <v>1</v>
      </c>
      <c r="E55" s="38">
        <v>23250</v>
      </c>
      <c r="F55" s="38">
        <v>23160</v>
      </c>
      <c r="G55" s="37"/>
      <c r="H55" s="18">
        <v>90</v>
      </c>
      <c r="I55" s="18">
        <f t="shared" si="7"/>
        <v>0</v>
      </c>
      <c r="J55" s="18">
        <v>90</v>
      </c>
    </row>
    <row r="56" spans="1:10">
      <c r="A56" s="15"/>
      <c r="B56" s="37"/>
      <c r="C56" s="37"/>
      <c r="D56" s="37"/>
      <c r="E56" s="38"/>
      <c r="F56" s="38"/>
      <c r="G56" s="37"/>
      <c r="H56" s="22"/>
      <c r="I56" s="22"/>
      <c r="J56" s="22"/>
    </row>
    <row r="57" spans="1:10">
      <c r="A57" s="15">
        <v>45891</v>
      </c>
      <c r="B57" s="37" t="s">
        <v>40</v>
      </c>
      <c r="C57" s="37" t="s">
        <v>14</v>
      </c>
      <c r="D57" s="37">
        <v>1</v>
      </c>
      <c r="E57" s="38">
        <v>24380</v>
      </c>
      <c r="F57" s="38">
        <v>24260</v>
      </c>
      <c r="G57" s="37"/>
      <c r="H57" s="22">
        <f>(IF(C57="SHORT",E57-F57,IF(C57="LONG",F57-E57)))*D57</f>
        <v>120</v>
      </c>
      <c r="I57" s="22">
        <f>(IF(C57="SHORT",IF(G57="",0,F57-G57),IF(C57="LONG",IF(G57="",0,G57-F57))))*D57</f>
        <v>0</v>
      </c>
      <c r="J57" s="22">
        <f>H57+I57+L57</f>
        <v>120</v>
      </c>
    </row>
    <row r="58" spans="1:10">
      <c r="A58" s="15">
        <v>45880</v>
      </c>
      <c r="B58" s="37" t="s">
        <v>40</v>
      </c>
      <c r="C58" s="37" t="s">
        <v>17</v>
      </c>
      <c r="D58" s="37">
        <v>1</v>
      </c>
      <c r="E58" s="38">
        <v>24150</v>
      </c>
      <c r="F58" s="38">
        <v>24255</v>
      </c>
      <c r="G58" s="37"/>
      <c r="H58" s="22">
        <f>(IF(C58="SHORT",E58-F58,IF(C58="LONG",F58-E58)))*D58</f>
        <v>105</v>
      </c>
      <c r="I58" s="22">
        <f>(IF(C58="SHORT",IF(G58="",0,F58-G58),IF(C58="LONG",IF(G58="",0,G58-F58))))*D58</f>
        <v>0</v>
      </c>
      <c r="J58" s="22">
        <f>H58+I58+L58</f>
        <v>105</v>
      </c>
    </row>
    <row r="59" spans="1:10">
      <c r="A59" s="15"/>
      <c r="B59" s="37"/>
      <c r="C59" s="37"/>
      <c r="D59" s="37"/>
      <c r="E59" s="38"/>
      <c r="F59" s="38"/>
      <c r="G59" s="37"/>
      <c r="H59" s="22"/>
      <c r="I59" s="22"/>
      <c r="J59" s="22"/>
    </row>
    <row r="60" spans="1:10">
      <c r="A60" s="15">
        <v>45869</v>
      </c>
      <c r="B60" s="37" t="s">
        <v>40</v>
      </c>
      <c r="C60" s="37" t="s">
        <v>17</v>
      </c>
      <c r="D60" s="37">
        <v>1</v>
      </c>
      <c r="E60" s="38">
        <v>24280</v>
      </c>
      <c r="F60" s="38">
        <v>24080</v>
      </c>
      <c r="G60" s="37"/>
      <c r="H60" s="22">
        <f>(IF(C60="SHORT",E60-F60,IF(C60="LONG",F60-E60)))*D60</f>
        <v>-200</v>
      </c>
      <c r="I60" s="22">
        <f>(IF(C60="SHORT",IF(G60="",0,F60-G60),IF(C60="LONG",IF(G60="",0,G60-F60))))*D60</f>
        <v>0</v>
      </c>
      <c r="J60" s="22">
        <f>H60+I60+L60</f>
        <v>-200</v>
      </c>
    </row>
    <row r="61" spans="1:10">
      <c r="A61" s="15">
        <v>45868</v>
      </c>
      <c r="B61" s="37" t="s">
        <v>40</v>
      </c>
      <c r="C61" s="37" t="s">
        <v>17</v>
      </c>
      <c r="D61" s="37">
        <v>1</v>
      </c>
      <c r="E61" s="38">
        <v>24250</v>
      </c>
      <c r="F61" s="38">
        <v>24400</v>
      </c>
      <c r="G61" s="37"/>
      <c r="H61" s="22">
        <f>(IF(C61="SHORT",E61-F61,IF(C61="LONG",F61-E61)))*D61</f>
        <v>150</v>
      </c>
      <c r="I61" s="22">
        <f>(IF(C61="SHORT",IF(G61="",0,F61-G61),IF(C61="LONG",IF(G61="",0,G61-F61))))*D61</f>
        <v>0</v>
      </c>
      <c r="J61" s="22">
        <f>H61+I61+L61</f>
        <v>150</v>
      </c>
    </row>
    <row r="62" spans="1:10">
      <c r="A62" s="15">
        <v>45867</v>
      </c>
      <c r="B62" s="37" t="s">
        <v>40</v>
      </c>
      <c r="C62" s="37" t="s">
        <v>17</v>
      </c>
      <c r="D62" s="37">
        <v>1</v>
      </c>
      <c r="E62" s="38">
        <v>24050</v>
      </c>
      <c r="F62" s="38">
        <v>24150</v>
      </c>
      <c r="G62" s="37">
        <v>24300</v>
      </c>
      <c r="H62" s="22">
        <f>(IF(C62="SHORT",E62-F62,IF(C62="LONG",F62-E62)))*D62</f>
        <v>100</v>
      </c>
      <c r="I62" s="22">
        <f>(IF(C62="SHORT",IF(G62="",0,F62-G62),IF(C62="LONG",IF(G62="",0,G62-F62))))*D62</f>
        <v>150</v>
      </c>
      <c r="J62" s="22">
        <f>H62+I62+L62</f>
        <v>250</v>
      </c>
    </row>
    <row r="63" spans="1:10">
      <c r="A63" s="15">
        <v>45866</v>
      </c>
      <c r="B63" s="37" t="s">
        <v>40</v>
      </c>
      <c r="C63" s="37" t="s">
        <v>14</v>
      </c>
      <c r="D63" s="37">
        <v>1</v>
      </c>
      <c r="E63" s="38">
        <v>24460</v>
      </c>
      <c r="F63" s="38">
        <v>24310</v>
      </c>
      <c r="G63" s="37">
        <v>24110</v>
      </c>
      <c r="H63" s="22">
        <f>(IF(C63="SHORT",E63-F63,IF(C63="LONG",F63-E63)))*D63</f>
        <v>150</v>
      </c>
      <c r="I63" s="22">
        <f>(IF(C63="SHORT",IF(G63="",0,F63-G63),IF(C63="LONG",IF(G63="",0,G63-F63))))*D63</f>
        <v>200</v>
      </c>
      <c r="J63" s="22">
        <f>H63+I63+L63</f>
        <v>350</v>
      </c>
    </row>
    <row r="64" spans="1:10">
      <c r="A64" s="15">
        <v>45863</v>
      </c>
      <c r="B64" s="37" t="s">
        <v>40</v>
      </c>
      <c r="C64" s="37" t="s">
        <v>14</v>
      </c>
      <c r="D64" s="37">
        <v>1</v>
      </c>
      <c r="E64" s="38">
        <v>24260</v>
      </c>
      <c r="F64" s="38">
        <v>24160</v>
      </c>
      <c r="G64" s="37"/>
      <c r="H64" s="22">
        <f t="shared" ref="H64:H65" si="9">(IF(C64="SHORT",E64-F64,IF(C64="LONG",F64-E64)))*D64</f>
        <v>100</v>
      </c>
      <c r="I64" s="22">
        <f t="shared" ref="I64:I65" si="10">(IF(C64="SHORT",IF(G64="",0,F64-G64),IF(C64="LONG",IF(G64="",0,G64-F64))))*D64</f>
        <v>0</v>
      </c>
      <c r="J64" s="22">
        <f t="shared" ref="J64:J65" si="11">H64+I64+L64</f>
        <v>100</v>
      </c>
    </row>
    <row r="65" spans="1:10">
      <c r="A65" s="15">
        <v>45862</v>
      </c>
      <c r="B65" s="37" t="s">
        <v>40</v>
      </c>
      <c r="C65" s="37" t="s">
        <v>14</v>
      </c>
      <c r="D65" s="37">
        <v>1</v>
      </c>
      <c r="E65" s="38">
        <v>24500</v>
      </c>
      <c r="F65" s="38">
        <v>24320</v>
      </c>
      <c r="G65" s="37"/>
      <c r="H65" s="22">
        <f t="shared" si="9"/>
        <v>180</v>
      </c>
      <c r="I65" s="22">
        <f t="shared" si="10"/>
        <v>0</v>
      </c>
      <c r="J65" s="22">
        <f t="shared" si="11"/>
        <v>180</v>
      </c>
    </row>
    <row r="66" spans="1:10">
      <c r="A66" s="15">
        <v>45841</v>
      </c>
      <c r="B66" s="37" t="s">
        <v>40</v>
      </c>
      <c r="C66" s="37" t="s">
        <v>17</v>
      </c>
      <c r="D66" s="37">
        <v>1</v>
      </c>
      <c r="E66" s="38">
        <v>23940</v>
      </c>
      <c r="F66" s="38">
        <v>24100</v>
      </c>
      <c r="G66" s="37"/>
      <c r="H66" s="22">
        <f>(IF(C66="SHORT",E66-F66,IF(C66="LONG",F66-E66)))*D66</f>
        <v>160</v>
      </c>
      <c r="I66" s="22">
        <f>(IF(C66="SHORT",IF(G66="",0,F66-G66),IF(C66="LONG",IF(G66="",0,G66-F66))))*D66</f>
        <v>0</v>
      </c>
      <c r="J66" s="22">
        <f>H66+I66+L66</f>
        <v>160</v>
      </c>
    </row>
    <row r="67" spans="1:10">
      <c r="A67" s="15">
        <v>45839</v>
      </c>
      <c r="B67" s="37" t="s">
        <v>40</v>
      </c>
      <c r="C67" s="37" t="s">
        <v>17</v>
      </c>
      <c r="D67" s="37">
        <v>1</v>
      </c>
      <c r="E67" s="38">
        <v>24060</v>
      </c>
      <c r="F67" s="38">
        <v>23860</v>
      </c>
      <c r="G67" s="37"/>
      <c r="H67" s="22">
        <f>(IF(C67="SHORT",E67-F67,IF(C67="LONG",F67-E67)))*D67</f>
        <v>-200</v>
      </c>
      <c r="I67" s="22">
        <f>(IF(C67="SHORT",IF(G67="",0,F67-G67),IF(C67="LONG",IF(G67="",0,G67-F67))))*D67</f>
        <v>0</v>
      </c>
      <c r="J67" s="22">
        <f>H67+I67+L67</f>
        <v>-200</v>
      </c>
    </row>
    <row r="68" spans="1:10">
      <c r="A68" s="15"/>
      <c r="B68" s="37"/>
      <c r="C68" s="37"/>
      <c r="D68" s="37"/>
      <c r="E68" s="38"/>
      <c r="F68" s="38"/>
      <c r="G68" s="37"/>
      <c r="H68" s="22"/>
      <c r="I68" s="22"/>
      <c r="J68" s="22"/>
    </row>
    <row r="69" spans="1:10">
      <c r="A69" s="15">
        <v>45828</v>
      </c>
      <c r="B69" s="37" t="s">
        <v>50</v>
      </c>
      <c r="C69" s="37" t="s">
        <v>14</v>
      </c>
      <c r="D69" s="37">
        <v>1</v>
      </c>
      <c r="E69" s="38">
        <v>22050</v>
      </c>
      <c r="F69" s="38">
        <v>21920</v>
      </c>
      <c r="G69" s="37"/>
      <c r="H69" s="22">
        <v>130</v>
      </c>
      <c r="I69" s="22">
        <f t="shared" ref="I69" si="12">(IF(C69="SHORT",IF(G69="",0,F69-G69),IF(C69="LONG",IF(G69="",0,G69-F69))))*D69</f>
        <v>0</v>
      </c>
      <c r="J69" s="22">
        <v>130</v>
      </c>
    </row>
    <row r="70" spans="1:10">
      <c r="A70" s="15">
        <v>45828</v>
      </c>
      <c r="B70" s="37" t="s">
        <v>40</v>
      </c>
      <c r="C70" s="37" t="s">
        <v>17</v>
      </c>
      <c r="D70" s="37">
        <v>1</v>
      </c>
      <c r="E70" s="38">
        <v>23350</v>
      </c>
      <c r="F70" s="38">
        <v>23450</v>
      </c>
      <c r="G70" s="37">
        <v>23650</v>
      </c>
      <c r="H70" s="22">
        <f t="shared" ref="H70:H75" si="13">(IF(C70="SHORT",E70-F70,IF(C70="LONG",F70-E70)))*D70</f>
        <v>100</v>
      </c>
      <c r="I70" s="22">
        <f t="shared" ref="I70:I75" si="14">(IF(C70="SHORT",IF(G70="",0,F70-G70),IF(C70="LONG",IF(G70="",0,G70-F70))))*D70</f>
        <v>200</v>
      </c>
      <c r="J70" s="22">
        <f t="shared" ref="J70:J75" si="15">H70+I70+L70</f>
        <v>300</v>
      </c>
    </row>
    <row r="71" spans="1:10">
      <c r="A71" s="15">
        <v>45826</v>
      </c>
      <c r="B71" s="37" t="s">
        <v>40</v>
      </c>
      <c r="C71" s="37" t="s">
        <v>17</v>
      </c>
      <c r="D71" s="37">
        <v>1</v>
      </c>
      <c r="E71" s="38">
        <v>23440</v>
      </c>
      <c r="F71" s="38">
        <v>23540</v>
      </c>
      <c r="G71" s="37">
        <v>23640</v>
      </c>
      <c r="H71" s="22">
        <f t="shared" si="13"/>
        <v>100</v>
      </c>
      <c r="I71" s="22">
        <f t="shared" si="14"/>
        <v>100</v>
      </c>
      <c r="J71" s="22">
        <f t="shared" si="15"/>
        <v>200</v>
      </c>
    </row>
    <row r="72" spans="1:10">
      <c r="A72" s="15">
        <v>45820</v>
      </c>
      <c r="B72" s="37" t="s">
        <v>40</v>
      </c>
      <c r="C72" s="37" t="s">
        <v>17</v>
      </c>
      <c r="D72" s="37">
        <v>1</v>
      </c>
      <c r="E72" s="38">
        <v>23780</v>
      </c>
      <c r="F72" s="38">
        <v>23880</v>
      </c>
      <c r="G72" s="37"/>
      <c r="H72" s="22">
        <f t="shared" si="13"/>
        <v>100</v>
      </c>
      <c r="I72" s="22">
        <f t="shared" si="14"/>
        <v>0</v>
      </c>
      <c r="J72" s="22">
        <f t="shared" si="15"/>
        <v>100</v>
      </c>
    </row>
    <row r="73" spans="1:10">
      <c r="A73" s="15">
        <v>45813</v>
      </c>
      <c r="B73" s="37" t="s">
        <v>40</v>
      </c>
      <c r="C73" s="37" t="s">
        <v>14</v>
      </c>
      <c r="D73" s="37">
        <v>1</v>
      </c>
      <c r="E73" s="38">
        <v>24300</v>
      </c>
      <c r="F73" s="38">
        <v>24200</v>
      </c>
      <c r="G73" s="37"/>
      <c r="H73" s="22">
        <f t="shared" si="13"/>
        <v>100</v>
      </c>
      <c r="I73" s="22">
        <f t="shared" si="14"/>
        <v>0</v>
      </c>
      <c r="J73" s="22">
        <f t="shared" si="15"/>
        <v>100</v>
      </c>
    </row>
    <row r="74" spans="1:10">
      <c r="A74" s="15">
        <v>45812</v>
      </c>
      <c r="B74" s="37" t="s">
        <v>40</v>
      </c>
      <c r="C74" s="37" t="s">
        <v>14</v>
      </c>
      <c r="D74" s="37">
        <v>1</v>
      </c>
      <c r="E74" s="38">
        <v>24270</v>
      </c>
      <c r="F74" s="38">
        <v>24150</v>
      </c>
      <c r="G74" s="37"/>
      <c r="H74" s="22">
        <f t="shared" si="13"/>
        <v>120</v>
      </c>
      <c r="I74" s="22">
        <f t="shared" si="14"/>
        <v>0</v>
      </c>
      <c r="J74" s="22">
        <f t="shared" si="15"/>
        <v>120</v>
      </c>
    </row>
    <row r="75" spans="1:10">
      <c r="A75" s="15">
        <v>45811</v>
      </c>
      <c r="B75" s="37" t="s">
        <v>40</v>
      </c>
      <c r="C75" s="37" t="s">
        <v>17</v>
      </c>
      <c r="D75" s="37">
        <v>1</v>
      </c>
      <c r="E75" s="38">
        <v>23890</v>
      </c>
      <c r="F75" s="38">
        <v>23990</v>
      </c>
      <c r="G75" s="37"/>
      <c r="H75" s="22">
        <f t="shared" si="13"/>
        <v>100</v>
      </c>
      <c r="I75" s="22">
        <f t="shared" si="14"/>
        <v>0</v>
      </c>
      <c r="J75" s="22">
        <f t="shared" si="15"/>
        <v>100</v>
      </c>
    </row>
    <row r="76" spans="1:10">
      <c r="A76" s="15"/>
      <c r="B76" s="37"/>
      <c r="C76" s="37"/>
      <c r="D76" s="37"/>
      <c r="E76" s="38"/>
      <c r="F76" s="38"/>
      <c r="G76" s="37"/>
      <c r="H76" s="22"/>
      <c r="I76" s="22"/>
      <c r="J76" s="22"/>
    </row>
    <row r="77" spans="1:10">
      <c r="A77" s="15">
        <v>45807</v>
      </c>
      <c r="B77" s="37" t="s">
        <v>50</v>
      </c>
      <c r="C77" s="37" t="s">
        <v>14</v>
      </c>
      <c r="D77" s="37">
        <v>1</v>
      </c>
      <c r="E77" s="38">
        <v>21400</v>
      </c>
      <c r="F77" s="38">
        <v>21280</v>
      </c>
      <c r="G77" s="37"/>
      <c r="H77" s="22">
        <v>120</v>
      </c>
      <c r="I77" s="22">
        <f t="shared" ref="I77" si="16">(IF(C77="SHORT",IF(G77="",0,F77-G77),IF(C77="LONG",IF(G77="",0,G77-F77))))*D77</f>
        <v>0</v>
      </c>
      <c r="J77" s="22">
        <v>120</v>
      </c>
    </row>
    <row r="78" spans="1:10">
      <c r="A78" s="15">
        <v>45807</v>
      </c>
      <c r="B78" s="37" t="s">
        <v>40</v>
      </c>
      <c r="C78" s="37" t="s">
        <v>17</v>
      </c>
      <c r="D78" s="37">
        <v>1</v>
      </c>
      <c r="E78" s="38">
        <v>24090</v>
      </c>
      <c r="F78" s="38">
        <v>24210</v>
      </c>
      <c r="G78" s="37"/>
      <c r="H78" s="22">
        <f>(IF(C78="SHORT",E78-F78,IF(C78="LONG",F78-E78)))*D78</f>
        <v>120</v>
      </c>
      <c r="I78" s="22">
        <f>(IF(C78="SHORT",IF(G78="",0,F78-G78),IF(C78="LONG",IF(G78="",0,G78-F78))))*D78</f>
        <v>0</v>
      </c>
      <c r="J78" s="22">
        <f>H78+I78+L78</f>
        <v>120</v>
      </c>
    </row>
    <row r="79" spans="1:10">
      <c r="A79" s="15">
        <v>45806</v>
      </c>
      <c r="B79" s="37" t="s">
        <v>40</v>
      </c>
      <c r="C79" s="37" t="s">
        <v>14</v>
      </c>
      <c r="D79" s="37">
        <v>1</v>
      </c>
      <c r="E79" s="38">
        <v>24390</v>
      </c>
      <c r="F79" s="38">
        <v>24120</v>
      </c>
      <c r="G79" s="37">
        <v>23950</v>
      </c>
      <c r="H79" s="22">
        <f>(IF(C79="SHORT",E79-F79,IF(C79="LONG",F79-E79)))*D79</f>
        <v>270</v>
      </c>
      <c r="I79" s="22">
        <f>(IF(C79="SHORT",IF(G79="",0,F79-G79),IF(C79="LONG",IF(G79="",0,G79-F79))))*D79</f>
        <v>170</v>
      </c>
      <c r="J79" s="22">
        <f>H79+I79+L79</f>
        <v>440</v>
      </c>
    </row>
    <row r="80" spans="1:10">
      <c r="A80" s="15">
        <v>45805</v>
      </c>
      <c r="B80" s="37" t="s">
        <v>40</v>
      </c>
      <c r="C80" s="37" t="s">
        <v>14</v>
      </c>
      <c r="D80" s="37">
        <v>1</v>
      </c>
      <c r="E80" s="38">
        <v>24200</v>
      </c>
      <c r="F80" s="38">
        <v>24060</v>
      </c>
      <c r="G80" s="37"/>
      <c r="H80" s="22">
        <f>(IF(C80="SHORT",E80-F80,IF(C80="LONG",F80-E80)))*D80</f>
        <v>140</v>
      </c>
      <c r="I80" s="22">
        <f>(IF(C80="SHORT",IF(G80="",0,F80-G80),IF(C80="LONG",IF(G80="",0,G80-F80))))*D80</f>
        <v>0</v>
      </c>
      <c r="J80" s="22">
        <f>H80+I80+L80</f>
        <v>140</v>
      </c>
    </row>
    <row r="81" spans="1:10">
      <c r="A81" s="15">
        <v>45804</v>
      </c>
      <c r="B81" s="37" t="s">
        <v>40</v>
      </c>
      <c r="C81" s="37" t="s">
        <v>14</v>
      </c>
      <c r="D81" s="37">
        <v>1</v>
      </c>
      <c r="E81" s="38">
        <v>24180</v>
      </c>
      <c r="F81" s="38">
        <v>24060</v>
      </c>
      <c r="G81" s="37"/>
      <c r="H81" s="22">
        <f>(IF(C81="SHORT",E81-F81,IF(C81="LONG",F81-E81)))*D81</f>
        <v>120</v>
      </c>
      <c r="I81" s="22">
        <f>(IF(C81="SHORT",IF(G81="",0,F81-G81),IF(C81="LONG",IF(G81="",0,G81-F81))))*D81</f>
        <v>0</v>
      </c>
      <c r="J81" s="22">
        <f>H81+I81+L81</f>
        <v>120</v>
      </c>
    </row>
    <row r="82" spans="1:10">
      <c r="A82" s="15">
        <v>45803</v>
      </c>
      <c r="B82" s="37" t="s">
        <v>40</v>
      </c>
      <c r="C82" s="37" t="s">
        <v>17</v>
      </c>
      <c r="D82" s="37">
        <v>1</v>
      </c>
      <c r="E82" s="38">
        <v>24000</v>
      </c>
      <c r="F82" s="38">
        <v>24150</v>
      </c>
      <c r="G82" s="37">
        <v>24300</v>
      </c>
      <c r="H82" s="22">
        <f>(IF(C82="SHORT",E82-F82,IF(C82="LONG",F82-E82)))*D82</f>
        <v>150</v>
      </c>
      <c r="I82" s="22">
        <f>(IF(C82="SHORT",IF(G82="",0,F82-G82),IF(C82="LONG",IF(G82="",0,G82-F82))))*D82</f>
        <v>150</v>
      </c>
      <c r="J82" s="22">
        <f>H82+I82+L82</f>
        <v>300</v>
      </c>
    </row>
    <row r="83" spans="1:10">
      <c r="A83" s="15">
        <v>45800</v>
      </c>
      <c r="B83" s="37" t="s">
        <v>50</v>
      </c>
      <c r="C83" s="37" t="s">
        <v>14</v>
      </c>
      <c r="D83" s="37">
        <v>1</v>
      </c>
      <c r="E83" s="38">
        <v>20950</v>
      </c>
      <c r="F83" s="38">
        <v>0</v>
      </c>
      <c r="G83" s="37"/>
      <c r="H83" s="22">
        <v>0</v>
      </c>
      <c r="I83" s="22">
        <f t="shared" ref="I83" si="17">(IF(C83="SHORT",IF(G83="",0,F83-G83),IF(C83="LONG",IF(G83="",0,G83-F83))))*D83</f>
        <v>0</v>
      </c>
      <c r="J83" s="22">
        <v>0</v>
      </c>
    </row>
    <row r="84" spans="1:10">
      <c r="A84" s="15">
        <v>45800</v>
      </c>
      <c r="B84" s="37" t="s">
        <v>40</v>
      </c>
      <c r="C84" s="37" t="s">
        <v>14</v>
      </c>
      <c r="D84" s="37">
        <v>1</v>
      </c>
      <c r="E84" s="38">
        <v>24160</v>
      </c>
      <c r="F84" s="38">
        <v>24000</v>
      </c>
      <c r="G84" s="37">
        <v>23800</v>
      </c>
      <c r="H84" s="22">
        <f>(IF(C84="SHORT",E84-F84,IF(C84="LONG",F84-E84)))*D84</f>
        <v>160</v>
      </c>
      <c r="I84" s="22">
        <f>(IF(C84="SHORT",IF(G84="",0,F84-G84),IF(C84="LONG",IF(G84="",0,G84-F84))))*D84</f>
        <v>200</v>
      </c>
      <c r="J84" s="22">
        <f>H84+I84+L84</f>
        <v>360</v>
      </c>
    </row>
    <row r="85" spans="1:10">
      <c r="A85" s="15">
        <v>45798</v>
      </c>
      <c r="B85" s="37" t="s">
        <v>40</v>
      </c>
      <c r="C85" s="37" t="s">
        <v>17</v>
      </c>
      <c r="D85" s="37">
        <v>1</v>
      </c>
      <c r="E85" s="38">
        <v>24000</v>
      </c>
      <c r="F85" s="38">
        <v>24120</v>
      </c>
      <c r="G85" s="37">
        <v>24112</v>
      </c>
      <c r="H85" s="22">
        <f>(IF(C85="SHORT",E85-F85,IF(C85="LONG",F85-E85)))*D85</f>
        <v>120</v>
      </c>
      <c r="I85" s="22">
        <f>(IF(C85="SHORT",IF(G85="",0,F85-G85),IF(C85="LONG",IF(G85="",0,G85-F85))))*D85</f>
        <v>-8</v>
      </c>
      <c r="J85" s="22">
        <f>H85+I85+L85</f>
        <v>112</v>
      </c>
    </row>
    <row r="86" spans="1:10">
      <c r="A86" s="15">
        <v>45796</v>
      </c>
      <c r="B86" s="37" t="s">
        <v>40</v>
      </c>
      <c r="C86" s="37" t="s">
        <v>14</v>
      </c>
      <c r="D86" s="37">
        <v>1</v>
      </c>
      <c r="E86" s="38">
        <v>23840</v>
      </c>
      <c r="F86" s="38">
        <v>24040</v>
      </c>
      <c r="G86" s="37"/>
      <c r="H86" s="22">
        <f>(IF(C86="SHORT",E86-F86,IF(C86="LONG",F86-E86)))*D86</f>
        <v>-200</v>
      </c>
      <c r="I86" s="22">
        <f>(IF(C86="SHORT",IF(G86="",0,F86-G86),IF(C86="LONG",IF(G86="",0,G86-F86))))*D86</f>
        <v>0</v>
      </c>
      <c r="J86" s="22">
        <f>H86+I86+L86</f>
        <v>-200</v>
      </c>
    </row>
    <row r="87" spans="1:10">
      <c r="A87" s="15">
        <v>45796</v>
      </c>
      <c r="B87" s="37" t="s">
        <v>50</v>
      </c>
      <c r="C87" s="37" t="s">
        <v>14</v>
      </c>
      <c r="D87" s="37">
        <v>1</v>
      </c>
      <c r="E87" s="38">
        <v>21180</v>
      </c>
      <c r="F87" s="38">
        <v>21430</v>
      </c>
      <c r="G87" s="37"/>
      <c r="H87" s="22">
        <v>-250</v>
      </c>
      <c r="I87" s="22">
        <f t="shared" ref="I87" si="18">(IF(C87="SHORT",IF(G87="",0,F87-G87),IF(C87="LONG",IF(G87="",0,G87-F87))))*D87</f>
        <v>0</v>
      </c>
      <c r="J87" s="22">
        <v>-250</v>
      </c>
    </row>
    <row r="88" spans="1:10">
      <c r="A88" s="15">
        <v>45792</v>
      </c>
      <c r="B88" s="37" t="s">
        <v>40</v>
      </c>
      <c r="C88" s="37" t="s">
        <v>14</v>
      </c>
      <c r="D88" s="37">
        <v>1</v>
      </c>
      <c r="E88" s="38">
        <v>23670</v>
      </c>
      <c r="F88" s="38">
        <v>23870</v>
      </c>
      <c r="G88" s="37"/>
      <c r="H88" s="22">
        <f t="shared" ref="H88:H93" si="19">(IF(C88="SHORT",E88-F88,IF(C88="LONG",F88-E88)))*D88</f>
        <v>-200</v>
      </c>
      <c r="I88" s="22">
        <f t="shared" ref="I88:I93" si="20">(IF(C88="SHORT",IF(G88="",0,F88-G88),IF(C88="LONG",IF(G88="",0,G88-F88))))*D88</f>
        <v>0</v>
      </c>
      <c r="J88" s="22">
        <f t="shared" ref="J88:J93" si="21">H88+I88+L88</f>
        <v>-200</v>
      </c>
    </row>
    <row r="89" spans="1:10">
      <c r="A89" s="15">
        <v>45791</v>
      </c>
      <c r="B89" s="37" t="s">
        <v>40</v>
      </c>
      <c r="C89" s="37" t="s">
        <v>17</v>
      </c>
      <c r="D89" s="37">
        <v>1</v>
      </c>
      <c r="E89" s="38">
        <v>23650</v>
      </c>
      <c r="F89" s="38">
        <v>23770</v>
      </c>
      <c r="G89" s="37"/>
      <c r="H89" s="22">
        <f t="shared" si="19"/>
        <v>120</v>
      </c>
      <c r="I89" s="22">
        <f t="shared" si="20"/>
        <v>0</v>
      </c>
      <c r="J89" s="22">
        <f t="shared" si="21"/>
        <v>120</v>
      </c>
    </row>
    <row r="90" spans="1:10">
      <c r="A90" s="15">
        <v>45790</v>
      </c>
      <c r="B90" s="37" t="s">
        <v>40</v>
      </c>
      <c r="C90" s="37" t="s">
        <v>17</v>
      </c>
      <c r="D90" s="37">
        <v>1</v>
      </c>
      <c r="E90" s="38">
        <v>23640</v>
      </c>
      <c r="F90" s="38">
        <v>23785</v>
      </c>
      <c r="G90" s="37"/>
      <c r="H90" s="22">
        <f t="shared" si="19"/>
        <v>145</v>
      </c>
      <c r="I90" s="22">
        <f t="shared" si="20"/>
        <v>0</v>
      </c>
      <c r="J90" s="22">
        <f t="shared" si="21"/>
        <v>145</v>
      </c>
    </row>
    <row r="91" spans="1:10">
      <c r="A91" s="15">
        <v>45785</v>
      </c>
      <c r="B91" s="37" t="s">
        <v>40</v>
      </c>
      <c r="C91" s="37" t="s">
        <v>14</v>
      </c>
      <c r="D91" s="37">
        <v>1</v>
      </c>
      <c r="E91" s="38">
        <v>23420</v>
      </c>
      <c r="F91" s="38">
        <v>23620</v>
      </c>
      <c r="G91" s="37"/>
      <c r="H91" s="22">
        <f t="shared" si="19"/>
        <v>-200</v>
      </c>
      <c r="I91" s="22">
        <f t="shared" si="20"/>
        <v>0</v>
      </c>
      <c r="J91" s="22">
        <f t="shared" si="21"/>
        <v>-200</v>
      </c>
    </row>
    <row r="92" spans="1:10">
      <c r="A92" s="15">
        <v>45784</v>
      </c>
      <c r="B92" s="37" t="s">
        <v>40</v>
      </c>
      <c r="C92" s="37" t="s">
        <v>17</v>
      </c>
      <c r="D92" s="37">
        <v>1</v>
      </c>
      <c r="E92" s="38">
        <v>23350</v>
      </c>
      <c r="F92" s="38">
        <v>23480</v>
      </c>
      <c r="G92" s="37"/>
      <c r="H92" s="22">
        <f t="shared" si="19"/>
        <v>130</v>
      </c>
      <c r="I92" s="22">
        <f t="shared" si="20"/>
        <v>0</v>
      </c>
      <c r="J92" s="22">
        <f t="shared" si="21"/>
        <v>130</v>
      </c>
    </row>
    <row r="93" spans="1:10">
      <c r="A93" s="15">
        <v>45783</v>
      </c>
      <c r="B93" s="37" t="s">
        <v>40</v>
      </c>
      <c r="C93" s="37" t="s">
        <v>14</v>
      </c>
      <c r="D93" s="37">
        <v>1</v>
      </c>
      <c r="E93" s="38">
        <v>23320</v>
      </c>
      <c r="F93" s="38">
        <v>23200</v>
      </c>
      <c r="G93" s="37">
        <v>23000</v>
      </c>
      <c r="H93" s="22">
        <f t="shared" si="19"/>
        <v>120</v>
      </c>
      <c r="I93" s="22">
        <f t="shared" si="20"/>
        <v>200</v>
      </c>
      <c r="J93" s="22">
        <f t="shared" si="21"/>
        <v>320</v>
      </c>
    </row>
    <row r="94" spans="1:10">
      <c r="A94" s="15"/>
      <c r="B94" s="37"/>
      <c r="C94" s="37"/>
      <c r="D94" s="37"/>
      <c r="E94" s="38"/>
      <c r="F94" s="38"/>
      <c r="G94" s="37"/>
      <c r="H94" s="22"/>
      <c r="I94" s="22"/>
      <c r="J94" s="22"/>
    </row>
    <row r="95" spans="1:10">
      <c r="A95" s="15">
        <v>45777</v>
      </c>
      <c r="B95" s="37" t="s">
        <v>40</v>
      </c>
      <c r="C95" s="37" t="s">
        <v>17</v>
      </c>
      <c r="D95" s="37">
        <v>1</v>
      </c>
      <c r="E95" s="38">
        <v>22480</v>
      </c>
      <c r="F95" s="38">
        <v>22600</v>
      </c>
      <c r="G95" s="37">
        <v>22700</v>
      </c>
      <c r="H95" s="22">
        <f t="shared" ref="H95:H102" si="22">(IF(C95="SHORT",E95-F95,IF(C95="LONG",F95-E95)))*D95</f>
        <v>120</v>
      </c>
      <c r="I95" s="22">
        <f t="shared" ref="I95:I101" si="23">(IF(C95="SHORT",IF(G95="",0,F95-G95),IF(C95="LONG",IF(G95="",0,G95-F95))))*D95</f>
        <v>100</v>
      </c>
      <c r="J95" s="22">
        <f t="shared" ref="J95:J101" si="24">H95+I95+L95</f>
        <v>220</v>
      </c>
    </row>
    <row r="96" spans="1:10">
      <c r="A96" s="15">
        <v>45776</v>
      </c>
      <c r="B96" s="37" t="s">
        <v>40</v>
      </c>
      <c r="C96" s="37" t="s">
        <v>17</v>
      </c>
      <c r="D96" s="37">
        <v>1</v>
      </c>
      <c r="E96" s="38">
        <v>22460</v>
      </c>
      <c r="F96" s="38">
        <v>22560</v>
      </c>
      <c r="G96" s="37">
        <v>22660</v>
      </c>
      <c r="H96" s="22">
        <f t="shared" si="22"/>
        <v>100</v>
      </c>
      <c r="I96" s="22">
        <f t="shared" si="23"/>
        <v>100</v>
      </c>
      <c r="J96" s="22">
        <f t="shared" si="24"/>
        <v>200</v>
      </c>
    </row>
    <row r="97" spans="1:10">
      <c r="A97" s="15">
        <v>45771</v>
      </c>
      <c r="B97" s="37" t="s">
        <v>40</v>
      </c>
      <c r="C97" s="37" t="s">
        <v>17</v>
      </c>
      <c r="D97" s="37">
        <v>1</v>
      </c>
      <c r="E97" s="38">
        <v>22030</v>
      </c>
      <c r="F97" s="38">
        <v>22150</v>
      </c>
      <c r="G97" s="37">
        <v>22250</v>
      </c>
      <c r="H97" s="22">
        <f t="shared" si="22"/>
        <v>120</v>
      </c>
      <c r="I97" s="22">
        <f t="shared" si="23"/>
        <v>100</v>
      </c>
      <c r="J97" s="22">
        <f t="shared" si="24"/>
        <v>220</v>
      </c>
    </row>
    <row r="98" spans="1:10">
      <c r="A98" s="15">
        <v>45770</v>
      </c>
      <c r="B98" s="37" t="s">
        <v>40</v>
      </c>
      <c r="C98" s="37" t="s">
        <v>17</v>
      </c>
      <c r="D98" s="37">
        <v>1</v>
      </c>
      <c r="E98" s="38">
        <v>21950</v>
      </c>
      <c r="F98" s="38">
        <v>22050</v>
      </c>
      <c r="G98" s="37">
        <v>22200</v>
      </c>
      <c r="H98" s="22">
        <f t="shared" si="22"/>
        <v>100</v>
      </c>
      <c r="I98" s="22">
        <f t="shared" si="23"/>
        <v>150</v>
      </c>
      <c r="J98" s="22">
        <f t="shared" si="24"/>
        <v>250</v>
      </c>
    </row>
    <row r="99" spans="1:10">
      <c r="A99" s="15">
        <v>45769</v>
      </c>
      <c r="B99" s="37" t="s">
        <v>40</v>
      </c>
      <c r="C99" s="37" t="s">
        <v>17</v>
      </c>
      <c r="D99" s="37">
        <v>1</v>
      </c>
      <c r="E99" s="38">
        <v>21230</v>
      </c>
      <c r="F99" s="38">
        <v>21350</v>
      </c>
      <c r="G99" s="37">
        <v>21450</v>
      </c>
      <c r="H99" s="22">
        <f t="shared" si="22"/>
        <v>120</v>
      </c>
      <c r="I99" s="22">
        <f t="shared" si="23"/>
        <v>100</v>
      </c>
      <c r="J99" s="22">
        <f t="shared" si="24"/>
        <v>220</v>
      </c>
    </row>
    <row r="100" spans="1:10">
      <c r="A100" s="15">
        <v>45764</v>
      </c>
      <c r="B100" s="37" t="s">
        <v>40</v>
      </c>
      <c r="C100" s="37" t="s">
        <v>17</v>
      </c>
      <c r="D100" s="37">
        <v>1</v>
      </c>
      <c r="E100" s="38">
        <v>21400</v>
      </c>
      <c r="F100" s="38">
        <v>21500</v>
      </c>
      <c r="G100" s="37"/>
      <c r="H100" s="22">
        <f t="shared" si="22"/>
        <v>100</v>
      </c>
      <c r="I100" s="22">
        <f t="shared" si="23"/>
        <v>0</v>
      </c>
      <c r="J100" s="22">
        <f t="shared" si="24"/>
        <v>100</v>
      </c>
    </row>
    <row r="101" spans="1:10">
      <c r="A101" s="15">
        <v>45762</v>
      </c>
      <c r="B101" s="37" t="s">
        <v>40</v>
      </c>
      <c r="C101" s="37" t="s">
        <v>17</v>
      </c>
      <c r="D101" s="37">
        <v>1</v>
      </c>
      <c r="E101" s="38">
        <v>21120</v>
      </c>
      <c r="F101" s="38">
        <v>21220</v>
      </c>
      <c r="G101" s="37">
        <v>21320</v>
      </c>
      <c r="H101" s="22">
        <f t="shared" si="22"/>
        <v>100</v>
      </c>
      <c r="I101" s="22">
        <f t="shared" si="23"/>
        <v>100</v>
      </c>
      <c r="J101" s="22">
        <f t="shared" si="24"/>
        <v>200</v>
      </c>
    </row>
    <row r="102" spans="1:10">
      <c r="A102" s="15">
        <v>45758</v>
      </c>
      <c r="B102" s="37" t="s">
        <v>40</v>
      </c>
      <c r="C102" s="37" t="s">
        <v>14</v>
      </c>
      <c r="D102" s="37">
        <v>1</v>
      </c>
      <c r="E102" s="38">
        <v>20400</v>
      </c>
      <c r="F102" s="38">
        <v>20380</v>
      </c>
      <c r="G102" s="37"/>
      <c r="H102" s="22">
        <f t="shared" si="22"/>
        <v>20</v>
      </c>
      <c r="I102" s="22">
        <f t="shared" ref="I102:I108" si="25">(IF(C102="SHORT",IF(G102="",0,F102-G102),IF(C102="LONG",IF(G102="",0,G102-F102))))*D102</f>
        <v>0</v>
      </c>
      <c r="J102" s="22">
        <f t="shared" ref="J102:J108" si="26">H102+I102+L102</f>
        <v>20</v>
      </c>
    </row>
    <row r="103" spans="1:10">
      <c r="A103" s="15">
        <v>45756</v>
      </c>
      <c r="B103" s="37" t="s">
        <v>50</v>
      </c>
      <c r="C103" s="37" t="s">
        <v>17</v>
      </c>
      <c r="D103" s="37">
        <v>1</v>
      </c>
      <c r="E103" s="37">
        <v>17200</v>
      </c>
      <c r="F103" s="38">
        <v>17350</v>
      </c>
      <c r="G103" s="37"/>
      <c r="H103" s="22">
        <v>150</v>
      </c>
      <c r="I103" s="22">
        <f t="shared" si="25"/>
        <v>0</v>
      </c>
      <c r="J103" s="22">
        <f t="shared" si="26"/>
        <v>150</v>
      </c>
    </row>
    <row r="104" spans="1:10">
      <c r="A104" s="15">
        <v>45756</v>
      </c>
      <c r="B104" s="37" t="s">
        <v>40</v>
      </c>
      <c r="C104" s="37" t="s">
        <v>17</v>
      </c>
      <c r="D104" s="37">
        <v>1</v>
      </c>
      <c r="E104" s="38">
        <v>20060</v>
      </c>
      <c r="F104" s="38">
        <v>20190</v>
      </c>
      <c r="G104" s="37"/>
      <c r="H104" s="22">
        <f>(IF(C104="SHORT",E104-F104,IF(C104="LONG",F104-E104)))*D104</f>
        <v>130</v>
      </c>
      <c r="I104" s="22">
        <f t="shared" si="25"/>
        <v>0</v>
      </c>
      <c r="J104" s="22">
        <f t="shared" si="26"/>
        <v>130</v>
      </c>
    </row>
    <row r="105" spans="1:10">
      <c r="A105" s="15">
        <v>45754</v>
      </c>
      <c r="B105" s="37" t="s">
        <v>40</v>
      </c>
      <c r="C105" s="37" t="s">
        <v>14</v>
      </c>
      <c r="D105" s="37">
        <v>1</v>
      </c>
      <c r="E105" s="38">
        <v>19220</v>
      </c>
      <c r="F105" s="38">
        <v>19420</v>
      </c>
      <c r="G105" s="37"/>
      <c r="H105" s="22">
        <f>(IF(C105="SHORT",E105-F105,IF(C105="LONG",F105-E105)))*D105</f>
        <v>-200</v>
      </c>
      <c r="I105" s="22">
        <f t="shared" si="25"/>
        <v>0</v>
      </c>
      <c r="J105" s="22">
        <f t="shared" si="26"/>
        <v>-200</v>
      </c>
    </row>
    <row r="106" spans="1:10">
      <c r="A106" s="15">
        <v>45750</v>
      </c>
      <c r="B106" s="37" t="s">
        <v>40</v>
      </c>
      <c r="C106" s="37" t="s">
        <v>17</v>
      </c>
      <c r="D106" s="37">
        <v>1</v>
      </c>
      <c r="E106" s="37">
        <v>22140</v>
      </c>
      <c r="F106" s="38">
        <v>22160</v>
      </c>
      <c r="G106" s="37"/>
      <c r="H106" s="22">
        <f>(IF(C106="SHORT",E106-F106,IF(C106="LONG",F106-E106)))*D106</f>
        <v>20</v>
      </c>
      <c r="I106" s="22">
        <f t="shared" si="25"/>
        <v>0</v>
      </c>
      <c r="J106" s="22">
        <f t="shared" si="26"/>
        <v>20</v>
      </c>
    </row>
    <row r="107" spans="1:10">
      <c r="A107" s="15">
        <v>45749</v>
      </c>
      <c r="B107" s="37" t="s">
        <v>40</v>
      </c>
      <c r="C107" s="37" t="s">
        <v>17</v>
      </c>
      <c r="D107" s="37">
        <v>1</v>
      </c>
      <c r="E107" s="38">
        <v>22520</v>
      </c>
      <c r="F107" s="38">
        <v>22670</v>
      </c>
      <c r="G107" s="37">
        <v>22770</v>
      </c>
      <c r="H107" s="22">
        <f>(IF(C107="SHORT",E107-F107,IF(C107="LONG",F107-E107)))*D107</f>
        <v>150</v>
      </c>
      <c r="I107" s="22">
        <f t="shared" si="25"/>
        <v>100</v>
      </c>
      <c r="J107" s="22">
        <f t="shared" si="26"/>
        <v>250</v>
      </c>
    </row>
    <row r="108" spans="1:10">
      <c r="A108" s="15">
        <v>45748</v>
      </c>
      <c r="B108" s="37" t="s">
        <v>40</v>
      </c>
      <c r="C108" s="37" t="s">
        <v>17</v>
      </c>
      <c r="D108" s="37">
        <v>1</v>
      </c>
      <c r="E108" s="38">
        <v>22580</v>
      </c>
      <c r="F108" s="38">
        <v>22680</v>
      </c>
      <c r="G108" s="37">
        <v>22780</v>
      </c>
      <c r="H108" s="22">
        <f>(IF(C108="SHORT",E108-F108,IF(C108="LONG",F108-E108)))*D108</f>
        <v>100</v>
      </c>
      <c r="I108" s="22">
        <f t="shared" si="25"/>
        <v>100</v>
      </c>
      <c r="J108" s="22">
        <f t="shared" si="26"/>
        <v>200</v>
      </c>
    </row>
    <row r="109" spans="1:10">
      <c r="A109" s="15"/>
      <c r="B109" s="37"/>
      <c r="C109" s="37"/>
      <c r="D109" s="37"/>
      <c r="E109" s="38"/>
      <c r="F109" s="38"/>
      <c r="G109" s="37"/>
      <c r="H109" s="22"/>
      <c r="I109" s="22"/>
      <c r="J109" s="22"/>
    </row>
    <row r="110" spans="1:10">
      <c r="A110" s="15">
        <v>45742</v>
      </c>
      <c r="B110" s="37" t="s">
        <v>50</v>
      </c>
      <c r="C110" s="260" t="s">
        <v>17</v>
      </c>
      <c r="D110" s="37">
        <v>1</v>
      </c>
      <c r="E110" s="38">
        <v>20415</v>
      </c>
      <c r="F110" s="38">
        <v>20185</v>
      </c>
      <c r="G110" s="37">
        <v>0</v>
      </c>
      <c r="H110" s="19">
        <v>-230</v>
      </c>
      <c r="I110" s="19">
        <v>0</v>
      </c>
      <c r="J110" s="19">
        <v>-230</v>
      </c>
    </row>
    <row r="111" spans="1:10">
      <c r="A111" s="15">
        <v>45742</v>
      </c>
      <c r="B111" s="37" t="s">
        <v>40</v>
      </c>
      <c r="C111" s="37" t="s">
        <v>17</v>
      </c>
      <c r="D111" s="37">
        <v>1</v>
      </c>
      <c r="E111" s="38">
        <v>23120</v>
      </c>
      <c r="F111" s="38">
        <v>23250</v>
      </c>
      <c r="G111" s="37"/>
      <c r="H111" s="22">
        <f t="shared" ref="H111:H118" si="27">(IF(C111="SHORT",E111-F111,IF(C111="LONG",F111-E111)))*D111</f>
        <v>130</v>
      </c>
      <c r="I111" s="22">
        <f t="shared" ref="I111:I118" si="28">(IF(C111="SHORT",IF(G111="",0,F111-G111),IF(C111="LONG",IF(G111="",0,G111-F111))))*D111</f>
        <v>0</v>
      </c>
      <c r="J111" s="22">
        <f t="shared" ref="J111:J118" si="29">H111+I111+L111</f>
        <v>130</v>
      </c>
    </row>
    <row r="112" spans="1:10">
      <c r="A112" s="15">
        <v>45740</v>
      </c>
      <c r="B112" s="37" t="s">
        <v>40</v>
      </c>
      <c r="C112" s="37" t="s">
        <v>17</v>
      </c>
      <c r="D112" s="37">
        <v>1</v>
      </c>
      <c r="E112" s="38">
        <v>23190</v>
      </c>
      <c r="F112" s="38">
        <v>23290</v>
      </c>
      <c r="G112" s="37">
        <v>23420</v>
      </c>
      <c r="H112" s="22">
        <f t="shared" si="27"/>
        <v>100</v>
      </c>
      <c r="I112" s="22">
        <f t="shared" si="28"/>
        <v>130</v>
      </c>
      <c r="J112" s="22">
        <f t="shared" si="29"/>
        <v>230</v>
      </c>
    </row>
    <row r="113" spans="1:10">
      <c r="A113" s="15">
        <v>45737</v>
      </c>
      <c r="B113" s="37" t="s">
        <v>50</v>
      </c>
      <c r="C113" s="260" t="s">
        <v>17</v>
      </c>
      <c r="D113" s="37">
        <v>1</v>
      </c>
      <c r="E113" s="38">
        <v>19620</v>
      </c>
      <c r="F113" s="38">
        <v>19750</v>
      </c>
      <c r="G113" s="37">
        <v>19950</v>
      </c>
      <c r="H113" s="18">
        <v>130</v>
      </c>
      <c r="I113" s="18">
        <v>200</v>
      </c>
      <c r="J113" s="18">
        <v>330</v>
      </c>
    </row>
    <row r="114" spans="1:10">
      <c r="A114" s="15">
        <v>45736</v>
      </c>
      <c r="B114" s="37" t="s">
        <v>40</v>
      </c>
      <c r="C114" s="260" t="s">
        <v>17</v>
      </c>
      <c r="D114" s="37">
        <v>1</v>
      </c>
      <c r="E114" s="38">
        <v>23140</v>
      </c>
      <c r="F114" s="38">
        <v>22960</v>
      </c>
      <c r="G114" s="37"/>
      <c r="H114" s="22">
        <f t="shared" si="27"/>
        <v>-180</v>
      </c>
      <c r="I114" s="22">
        <f t="shared" si="28"/>
        <v>0</v>
      </c>
      <c r="J114" s="22">
        <f t="shared" si="29"/>
        <v>-180</v>
      </c>
    </row>
    <row r="115" spans="1:10">
      <c r="A115" s="15">
        <v>45735</v>
      </c>
      <c r="B115" s="37" t="s">
        <v>50</v>
      </c>
      <c r="C115" s="260" t="s">
        <v>17</v>
      </c>
      <c r="D115" s="37">
        <v>1</v>
      </c>
      <c r="E115" s="38">
        <v>19455</v>
      </c>
      <c r="F115" s="38">
        <v>19585</v>
      </c>
      <c r="G115" s="37">
        <v>19785</v>
      </c>
      <c r="H115" s="18">
        <v>130</v>
      </c>
      <c r="I115" s="18">
        <v>200</v>
      </c>
      <c r="J115" s="18">
        <v>330</v>
      </c>
    </row>
    <row r="116" spans="1:10">
      <c r="A116" s="15">
        <v>45733</v>
      </c>
      <c r="B116" s="37" t="s">
        <v>40</v>
      </c>
      <c r="C116" s="37" t="s">
        <v>14</v>
      </c>
      <c r="D116" s="37">
        <v>1</v>
      </c>
      <c r="E116" s="38">
        <v>23240</v>
      </c>
      <c r="F116" s="38">
        <v>23440</v>
      </c>
      <c r="G116" s="37"/>
      <c r="H116" s="22">
        <f t="shared" si="27"/>
        <v>-200</v>
      </c>
      <c r="I116" s="22">
        <f t="shared" si="28"/>
        <v>0</v>
      </c>
      <c r="J116" s="22">
        <f t="shared" si="29"/>
        <v>-200</v>
      </c>
    </row>
    <row r="117" spans="1:10">
      <c r="A117" s="15">
        <v>45729</v>
      </c>
      <c r="B117" s="37" t="s">
        <v>40</v>
      </c>
      <c r="C117" s="37" t="s">
        <v>17</v>
      </c>
      <c r="D117" s="37">
        <v>1</v>
      </c>
      <c r="E117" s="38">
        <v>22520</v>
      </c>
      <c r="F117" s="38">
        <v>22620</v>
      </c>
      <c r="G117" s="37"/>
      <c r="H117" s="22">
        <f t="shared" si="27"/>
        <v>100</v>
      </c>
      <c r="I117" s="22">
        <f t="shared" si="28"/>
        <v>0</v>
      </c>
      <c r="J117" s="22">
        <f t="shared" si="29"/>
        <v>100</v>
      </c>
    </row>
    <row r="118" spans="1:10">
      <c r="A118" s="15">
        <v>45728</v>
      </c>
      <c r="B118" s="37" t="s">
        <v>40</v>
      </c>
      <c r="C118" s="37" t="s">
        <v>17</v>
      </c>
      <c r="D118" s="37">
        <v>1</v>
      </c>
      <c r="E118" s="38">
        <v>22600</v>
      </c>
      <c r="F118" s="38">
        <v>22720</v>
      </c>
      <c r="G118" s="37">
        <v>22820</v>
      </c>
      <c r="H118" s="22">
        <f t="shared" si="27"/>
        <v>120</v>
      </c>
      <c r="I118" s="22">
        <f t="shared" si="28"/>
        <v>100</v>
      </c>
      <c r="J118" s="22">
        <f t="shared" si="29"/>
        <v>220</v>
      </c>
    </row>
    <row r="119" spans="1:10">
      <c r="A119" s="15">
        <v>45728</v>
      </c>
      <c r="B119" s="37" t="s">
        <v>50</v>
      </c>
      <c r="C119" s="254" t="s">
        <v>17</v>
      </c>
      <c r="D119" s="37">
        <v>1</v>
      </c>
      <c r="E119" s="38">
        <v>19550</v>
      </c>
      <c r="F119" s="38">
        <v>19650</v>
      </c>
      <c r="G119" s="37">
        <v>0</v>
      </c>
      <c r="H119" s="18">
        <v>100</v>
      </c>
      <c r="I119" s="18">
        <v>0</v>
      </c>
      <c r="J119" s="18">
        <v>100</v>
      </c>
    </row>
    <row r="120" spans="1:10">
      <c r="A120" s="15">
        <v>45726</v>
      </c>
      <c r="B120" s="37" t="s">
        <v>38</v>
      </c>
      <c r="C120" s="37" t="s">
        <v>17</v>
      </c>
      <c r="D120" s="37">
        <v>1</v>
      </c>
      <c r="E120" s="38">
        <v>42600</v>
      </c>
      <c r="F120" s="38">
        <v>42300</v>
      </c>
      <c r="G120" s="37"/>
      <c r="H120" s="22">
        <f>(IF(C120="SHORT",E120-F120,IF(C120="LONG",F120-E120)))*D120</f>
        <v>-300</v>
      </c>
      <c r="I120" s="22">
        <f>(IF(C120="SHORT",IF(G120="",0,F120-G120),IF(C120="LONG",IF(G120="",0,G120-F120))))*D120</f>
        <v>0</v>
      </c>
      <c r="J120" s="22">
        <f>H120+I120+L120</f>
        <v>-300</v>
      </c>
    </row>
    <row r="121" spans="1:10">
      <c r="A121" s="15">
        <v>45723</v>
      </c>
      <c r="B121" s="37" t="s">
        <v>38</v>
      </c>
      <c r="C121" s="37" t="s">
        <v>17</v>
      </c>
      <c r="D121" s="37">
        <v>1</v>
      </c>
      <c r="E121" s="38">
        <v>42600</v>
      </c>
      <c r="F121" s="38">
        <v>42885</v>
      </c>
      <c r="G121" s="37"/>
      <c r="H121" s="22">
        <f>(IF(C121="SHORT",E121-F121,IF(C121="LONG",F121-E121)))*D121</f>
        <v>285</v>
      </c>
      <c r="I121" s="22">
        <f>(IF(C121="SHORT",IF(G121="",0,F121-G121),IF(C121="LONG",IF(G121="",0,G121-F121))))*D121</f>
        <v>0</v>
      </c>
      <c r="J121" s="22">
        <f>H121+I121+L121</f>
        <v>285</v>
      </c>
    </row>
    <row r="122" spans="1:10">
      <c r="A122" s="15">
        <v>45723</v>
      </c>
      <c r="B122" s="37" t="s">
        <v>50</v>
      </c>
      <c r="C122" s="254" t="s">
        <v>17</v>
      </c>
      <c r="D122" s="37">
        <v>1</v>
      </c>
      <c r="E122" s="38">
        <v>20140</v>
      </c>
      <c r="F122" s="38">
        <v>20170</v>
      </c>
      <c r="G122" s="37">
        <v>0</v>
      </c>
      <c r="H122" s="18">
        <v>130</v>
      </c>
      <c r="I122" s="18">
        <v>0</v>
      </c>
      <c r="J122" s="18">
        <v>130</v>
      </c>
    </row>
    <row r="123" spans="1:10">
      <c r="A123" s="15">
        <v>45721</v>
      </c>
      <c r="B123" s="37" t="s">
        <v>40</v>
      </c>
      <c r="C123" s="37" t="s">
        <v>17</v>
      </c>
      <c r="D123" s="37">
        <v>1</v>
      </c>
      <c r="E123" s="38">
        <v>22900</v>
      </c>
      <c r="F123" s="38">
        <v>23000</v>
      </c>
      <c r="G123" s="37">
        <v>23140</v>
      </c>
      <c r="H123" s="22">
        <f>(IF(C123="SHORT",E123-F123,IF(C123="LONG",F123-E123)))*D123</f>
        <v>100</v>
      </c>
      <c r="I123" s="22">
        <f>(IF(C123="SHORT",IF(G123="",0,F123-G123),IF(C123="LONG",IF(G123="",0,G123-F123))))*D123</f>
        <v>140</v>
      </c>
      <c r="J123" s="22">
        <f>H123+I123+L123</f>
        <v>240</v>
      </c>
    </row>
    <row r="124" spans="1:10">
      <c r="A124" s="15">
        <v>45720</v>
      </c>
      <c r="B124" s="37" t="s">
        <v>38</v>
      </c>
      <c r="C124" s="37" t="s">
        <v>17</v>
      </c>
      <c r="D124" s="37">
        <v>1</v>
      </c>
      <c r="E124" s="38">
        <v>43030</v>
      </c>
      <c r="F124" s="38">
        <v>42730</v>
      </c>
      <c r="G124" s="37"/>
      <c r="H124" s="22">
        <f>(IF(C124="SHORT",E124-F124,IF(C124="LONG",F124-E124)))*D124</f>
        <v>-300</v>
      </c>
      <c r="I124" s="22">
        <f>(IF(C124="SHORT",IF(G124="",0,F124-G124),IF(C124="LONG",IF(G124="",0,G124-F124))))*D124</f>
        <v>0</v>
      </c>
      <c r="J124" s="22">
        <f>H124+I124+L124</f>
        <v>-300</v>
      </c>
    </row>
    <row r="125" spans="1:10">
      <c r="A125" s="15">
        <v>45719</v>
      </c>
      <c r="B125" s="37" t="s">
        <v>40</v>
      </c>
      <c r="C125" s="37" t="s">
        <v>17</v>
      </c>
      <c r="D125" s="37">
        <v>1</v>
      </c>
      <c r="E125" s="38">
        <v>22790</v>
      </c>
      <c r="F125" s="38">
        <v>22890</v>
      </c>
      <c r="G125" s="37">
        <v>23090</v>
      </c>
      <c r="H125" s="22">
        <f>(IF(C125="SHORT",E125-F125,IF(C125="LONG",F125-E125)))*D125</f>
        <v>100</v>
      </c>
      <c r="I125" s="22">
        <f>(IF(C125="SHORT",IF(G125="",0,F125-G125),IF(C125="LONG",IF(G125="",0,G125-F125))))*D125</f>
        <v>200</v>
      </c>
      <c r="J125" s="22">
        <f>H125+I125+L125</f>
        <v>300</v>
      </c>
    </row>
    <row r="126" spans="1:10">
      <c r="A126" s="15"/>
      <c r="B126" s="37"/>
      <c r="C126" s="229"/>
      <c r="D126" s="37"/>
      <c r="E126" s="38"/>
      <c r="F126" s="38"/>
      <c r="G126" s="37"/>
      <c r="H126" s="18"/>
      <c r="I126" s="18"/>
      <c r="J126" s="18"/>
    </row>
    <row r="127" spans="1:10">
      <c r="A127" s="15">
        <v>45716</v>
      </c>
      <c r="B127" s="37" t="s">
        <v>38</v>
      </c>
      <c r="C127" s="37" t="s">
        <v>17</v>
      </c>
      <c r="D127" s="37">
        <v>1</v>
      </c>
      <c r="E127" s="38">
        <v>43190</v>
      </c>
      <c r="F127" s="38">
        <v>43400</v>
      </c>
      <c r="G127" s="37">
        <v>43700</v>
      </c>
      <c r="H127" s="22">
        <f>(IF(C127="SHORT",E127-F127,IF(C127="LONG",F127-E127)))*D127</f>
        <v>210</v>
      </c>
      <c r="I127" s="22">
        <f>(IF(C127="SHORT",IF(G127="",0,F127-G127),IF(C127="LONG",IF(G127="",0,G127-F127))))*D127</f>
        <v>300</v>
      </c>
      <c r="J127" s="22">
        <f>H127+I127+L127</f>
        <v>510</v>
      </c>
    </row>
    <row r="128" spans="1:10">
      <c r="A128" s="15">
        <v>45715</v>
      </c>
      <c r="B128" s="37" t="s">
        <v>38</v>
      </c>
      <c r="C128" s="37" t="s">
        <v>17</v>
      </c>
      <c r="D128" s="37">
        <v>1</v>
      </c>
      <c r="E128" s="38">
        <v>43500</v>
      </c>
      <c r="F128" s="38">
        <v>43880</v>
      </c>
      <c r="G128" s="37"/>
      <c r="H128" s="22">
        <f>(IF(C128="SHORT",E128-F128,IF(C128="LONG",F128-E128)))*D128</f>
        <v>380</v>
      </c>
      <c r="I128" s="22">
        <f>(IF(C128="SHORT",IF(G128="",0,F128-G128),IF(C128="LONG",IF(G128="",0,G128-F128))))*D128</f>
        <v>0</v>
      </c>
      <c r="J128" s="22">
        <f>H128+I128+L128</f>
        <v>380</v>
      </c>
    </row>
    <row r="129" spans="1:10">
      <c r="A129" s="15">
        <v>45713</v>
      </c>
      <c r="B129" s="37" t="s">
        <v>50</v>
      </c>
      <c r="C129" s="246" t="s">
        <v>14</v>
      </c>
      <c r="D129" s="37">
        <v>1</v>
      </c>
      <c r="E129" s="38">
        <v>21400</v>
      </c>
      <c r="F129" s="38">
        <v>21190</v>
      </c>
      <c r="G129" s="37">
        <v>0</v>
      </c>
      <c r="H129" s="19">
        <v>-210</v>
      </c>
      <c r="I129" s="19">
        <v>0</v>
      </c>
      <c r="J129" s="19">
        <v>-210</v>
      </c>
    </row>
    <row r="130" spans="1:10">
      <c r="A130" s="15">
        <v>45713</v>
      </c>
      <c r="B130" s="37" t="s">
        <v>38</v>
      </c>
      <c r="C130" s="37" t="s">
        <v>17</v>
      </c>
      <c r="D130" s="37">
        <v>1</v>
      </c>
      <c r="E130" s="38">
        <v>43530</v>
      </c>
      <c r="F130" s="38">
        <v>43760</v>
      </c>
      <c r="G130" s="37"/>
      <c r="H130" s="22">
        <f>(IF(C130="SHORT",E130-F130,IF(C130="LONG",F130-E130)))*D130</f>
        <v>230</v>
      </c>
      <c r="I130" s="22">
        <f>(IF(C130="SHORT",IF(G130="",0,F130-G130),IF(C130="LONG",IF(G130="",0,G130-F130))))*D130</f>
        <v>0</v>
      </c>
      <c r="J130" s="22">
        <f>H130+I130+L130</f>
        <v>230</v>
      </c>
    </row>
    <row r="131" spans="1:10">
      <c r="A131" s="15">
        <v>45701</v>
      </c>
      <c r="B131" s="37" t="s">
        <v>38</v>
      </c>
      <c r="C131" s="37" t="s">
        <v>17</v>
      </c>
      <c r="D131" s="37">
        <v>1</v>
      </c>
      <c r="E131" s="38">
        <v>44300</v>
      </c>
      <c r="F131" s="38">
        <v>44500</v>
      </c>
      <c r="G131" s="37">
        <v>44750</v>
      </c>
      <c r="H131" s="22">
        <f>(IF(C131="SHORT",E131-F131,IF(C131="LONG",F131-E131)))*D131</f>
        <v>200</v>
      </c>
      <c r="I131" s="22">
        <f>(IF(C131="SHORT",IF(G131="",0,F131-G131),IF(C131="LONG",IF(G131="",0,G131-F131))))*D131</f>
        <v>250</v>
      </c>
      <c r="J131" s="22">
        <f>H131+I131+L131</f>
        <v>450</v>
      </c>
    </row>
    <row r="132" spans="1:10">
      <c r="A132" s="15">
        <v>45700</v>
      </c>
      <c r="B132" s="37" t="s">
        <v>50</v>
      </c>
      <c r="C132" s="235" t="s">
        <v>14</v>
      </c>
      <c r="D132" s="37">
        <v>1</v>
      </c>
      <c r="E132" s="38">
        <v>21550</v>
      </c>
      <c r="F132" s="38">
        <v>21770</v>
      </c>
      <c r="G132" s="37">
        <v>0</v>
      </c>
      <c r="H132" s="19">
        <v>-270</v>
      </c>
      <c r="I132" s="19">
        <v>0</v>
      </c>
      <c r="J132" s="19">
        <v>-270</v>
      </c>
    </row>
    <row r="133" spans="1:10">
      <c r="A133" s="15">
        <v>45700</v>
      </c>
      <c r="B133" s="37" t="s">
        <v>38</v>
      </c>
      <c r="C133" s="37" t="s">
        <v>17</v>
      </c>
      <c r="D133" s="37">
        <v>1</v>
      </c>
      <c r="E133" s="38">
        <v>44520</v>
      </c>
      <c r="F133" s="38">
        <v>44220</v>
      </c>
      <c r="G133" s="37"/>
      <c r="H133" s="22">
        <f>(IF(C133="SHORT",E133-F133,IF(C133="LONG",F133-E133)))*D133</f>
        <v>-300</v>
      </c>
      <c r="I133" s="22">
        <f>(IF(C133="SHORT",IF(G133="",0,F133-G133),IF(C133="LONG",IF(G133="",0,G133-F133))))*D133</f>
        <v>0</v>
      </c>
      <c r="J133" s="22">
        <f>H133+I133+L133</f>
        <v>-300</v>
      </c>
    </row>
    <row r="134" spans="1:10">
      <c r="A134" s="15">
        <v>45698</v>
      </c>
      <c r="B134" s="37" t="s">
        <v>40</v>
      </c>
      <c r="C134" s="37" t="s">
        <v>17</v>
      </c>
      <c r="D134" s="37">
        <v>1</v>
      </c>
      <c r="E134" s="38">
        <v>21900</v>
      </c>
      <c r="F134" s="38">
        <v>22030</v>
      </c>
      <c r="G134" s="37"/>
      <c r="H134" s="22">
        <f>(IF(C134="SHORT",E134-F134,IF(C134="LONG",F134-E134)))*D134</f>
        <v>130</v>
      </c>
      <c r="I134" s="22">
        <f>(IF(C134="SHORT",IF(G134="",0,F134-G134),IF(C134="LONG",IF(G134="",0,G134-F134))))*D134</f>
        <v>0</v>
      </c>
      <c r="J134" s="22">
        <f>H134+I134+L134</f>
        <v>130</v>
      </c>
    </row>
    <row r="135" spans="1:10">
      <c r="A135" s="15">
        <v>45694</v>
      </c>
      <c r="B135" s="37" t="s">
        <v>50</v>
      </c>
      <c r="C135" s="235" t="s">
        <v>14</v>
      </c>
      <c r="D135" s="37">
        <v>1</v>
      </c>
      <c r="E135" s="38">
        <v>21800</v>
      </c>
      <c r="F135" s="38">
        <v>21680</v>
      </c>
      <c r="G135" s="37">
        <v>0</v>
      </c>
      <c r="H135" s="18">
        <v>120</v>
      </c>
      <c r="I135" s="18">
        <v>0</v>
      </c>
      <c r="J135" s="18">
        <v>120</v>
      </c>
    </row>
    <row r="136" spans="1:10">
      <c r="A136" s="15">
        <v>45692</v>
      </c>
      <c r="B136" s="37" t="s">
        <v>40</v>
      </c>
      <c r="C136" s="37" t="s">
        <v>17</v>
      </c>
      <c r="D136" s="37">
        <v>1</v>
      </c>
      <c r="E136" s="38">
        <v>21480</v>
      </c>
      <c r="F136" s="38">
        <v>21580</v>
      </c>
      <c r="G136" s="37">
        <v>21700</v>
      </c>
      <c r="H136" s="22">
        <f>(IF(C136="SHORT",E136-F136,IF(C136="LONG",F136-E136)))*D136</f>
        <v>100</v>
      </c>
      <c r="I136" s="22">
        <f>(IF(C136="SHORT",IF(G136="",0,F136-G136),IF(C136="LONG",IF(G136="",0,G136-F136))))*D136</f>
        <v>120</v>
      </c>
      <c r="J136" s="22">
        <f>H136+I136+L136</f>
        <v>220</v>
      </c>
    </row>
    <row r="137" spans="1:10">
      <c r="A137" s="15">
        <v>45691</v>
      </c>
      <c r="B137" s="37" t="s">
        <v>40</v>
      </c>
      <c r="C137" s="37" t="s">
        <v>17</v>
      </c>
      <c r="D137" s="37">
        <v>1</v>
      </c>
      <c r="E137" s="38">
        <v>21390</v>
      </c>
      <c r="F137" s="38">
        <v>21490</v>
      </c>
      <c r="G137" s="37">
        <v>21590</v>
      </c>
      <c r="H137" s="22">
        <f>(IF(C137="SHORT",E137-F137,IF(C137="LONG",F137-E137)))*D137</f>
        <v>100</v>
      </c>
      <c r="I137" s="22">
        <f>(IF(C137="SHORT",IF(G137="",0,F137-G137),IF(C137="LONG",IF(G137="",0,G137-F137))))*D137</f>
        <v>100</v>
      </c>
      <c r="J137" s="22">
        <f>H137+I137+L137</f>
        <v>200</v>
      </c>
    </row>
    <row r="138" spans="1:10">
      <c r="A138" s="15">
        <v>45691</v>
      </c>
      <c r="B138" s="37" t="s">
        <v>50</v>
      </c>
      <c r="C138" s="229" t="s">
        <v>17</v>
      </c>
      <c r="D138" s="37">
        <v>1</v>
      </c>
      <c r="E138" s="38">
        <v>21160</v>
      </c>
      <c r="F138" s="38">
        <v>21270</v>
      </c>
      <c r="G138" s="37">
        <v>21520</v>
      </c>
      <c r="H138" s="18">
        <v>110</v>
      </c>
      <c r="I138" s="18">
        <v>250</v>
      </c>
      <c r="J138" s="18">
        <v>360</v>
      </c>
    </row>
    <row r="140" spans="1:10">
      <c r="A140" s="15">
        <v>45687</v>
      </c>
      <c r="B140" s="37" t="s">
        <v>38</v>
      </c>
      <c r="C140" s="37" t="s">
        <v>17</v>
      </c>
      <c r="D140" s="37">
        <v>1</v>
      </c>
      <c r="E140" s="38">
        <v>44650</v>
      </c>
      <c r="F140" s="38">
        <v>44850</v>
      </c>
      <c r="G140" s="37">
        <v>45000</v>
      </c>
      <c r="H140" s="22">
        <f>(IF(C140="SHORT",E140-F140,IF(C140="LONG",F140-E140)))*D140</f>
        <v>200</v>
      </c>
      <c r="I140" s="22">
        <f>(IF(C140="SHORT",IF(G140="",0,F140-G140),IF(C140="LONG",IF(G140="",0,G140-F140))))*D140</f>
        <v>150</v>
      </c>
      <c r="J140" s="22">
        <f>H140+I140+L140</f>
        <v>350</v>
      </c>
    </row>
    <row r="141" spans="1:10">
      <c r="A141" s="15">
        <v>45687</v>
      </c>
      <c r="B141" s="37" t="s">
        <v>40</v>
      </c>
      <c r="C141" s="37" t="s">
        <v>17</v>
      </c>
      <c r="D141" s="37">
        <v>1</v>
      </c>
      <c r="E141" s="38">
        <v>21780</v>
      </c>
      <c r="F141" s="38">
        <v>21905</v>
      </c>
      <c r="G141" s="37"/>
      <c r="H141" s="22">
        <f>(IF(C141="SHORT",E141-F141,IF(C141="LONG",F141-E141)))*D141</f>
        <v>125</v>
      </c>
      <c r="I141" s="22">
        <f>(IF(C141="SHORT",IF(G141="",0,F141-G141),IF(C141="LONG",IF(G141="",0,G141-F141))))*D141</f>
        <v>0</v>
      </c>
      <c r="J141" s="22">
        <f>H141+I141+L141</f>
        <v>125</v>
      </c>
    </row>
    <row r="142" spans="1:10">
      <c r="A142" s="15">
        <v>45686</v>
      </c>
      <c r="B142" s="37" t="s">
        <v>38</v>
      </c>
      <c r="C142" s="37" t="s">
        <v>17</v>
      </c>
      <c r="D142" s="37">
        <v>1</v>
      </c>
      <c r="E142" s="38">
        <v>44780</v>
      </c>
      <c r="F142" s="38">
        <v>44960</v>
      </c>
      <c r="G142" s="37"/>
      <c r="H142" s="22">
        <f>(IF(C142="SHORT",E142-F142,IF(C142="LONG",F142-E142)))*D142</f>
        <v>180</v>
      </c>
      <c r="I142" s="22">
        <f>(IF(C142="SHORT",IF(G142="",0,F142-G142),IF(C142="LONG",IF(G142="",0,G142-F142))))*D142</f>
        <v>0</v>
      </c>
      <c r="J142" s="22">
        <f>H142+I142+L142</f>
        <v>180</v>
      </c>
    </row>
    <row r="143" spans="1:10">
      <c r="A143" s="15">
        <v>45686</v>
      </c>
      <c r="B143" s="37" t="s">
        <v>50</v>
      </c>
      <c r="C143" s="229" t="s">
        <v>17</v>
      </c>
      <c r="D143" s="37">
        <v>1</v>
      </c>
      <c r="E143" s="38">
        <v>21540</v>
      </c>
      <c r="F143" s="38">
        <v>21670</v>
      </c>
      <c r="G143" s="37">
        <v>0</v>
      </c>
      <c r="H143" s="18">
        <v>130</v>
      </c>
      <c r="I143" s="18">
        <v>0</v>
      </c>
      <c r="J143" s="18">
        <v>130</v>
      </c>
    </row>
    <row r="144" spans="1:10">
      <c r="A144" s="15">
        <v>45685</v>
      </c>
      <c r="B144" s="37" t="s">
        <v>40</v>
      </c>
      <c r="C144" s="37" t="s">
        <v>17</v>
      </c>
      <c r="D144" s="37">
        <v>1</v>
      </c>
      <c r="E144" s="38">
        <v>21450</v>
      </c>
      <c r="F144" s="38">
        <v>21590</v>
      </c>
      <c r="G144" s="37"/>
      <c r="H144" s="22">
        <f>(IF(C144="SHORT",E144-F144,IF(C144="LONG",F144-E144)))*D144</f>
        <v>140</v>
      </c>
      <c r="I144" s="22">
        <f>(IF(C144="SHORT",IF(G144="",0,F144-G144),IF(C144="LONG",IF(G144="",0,G144-F144))))*D144</f>
        <v>0</v>
      </c>
      <c r="J144" s="22">
        <f>H144+I144+L144</f>
        <v>140</v>
      </c>
    </row>
    <row r="145" spans="1:10">
      <c r="A145" s="15">
        <v>45684</v>
      </c>
      <c r="B145" s="37" t="s">
        <v>38</v>
      </c>
      <c r="C145" s="37" t="s">
        <v>14</v>
      </c>
      <c r="D145" s="37">
        <v>1</v>
      </c>
      <c r="E145" s="38">
        <v>44020</v>
      </c>
      <c r="F145" s="38">
        <v>43821</v>
      </c>
      <c r="G145" s="37"/>
      <c r="H145" s="22">
        <f>(IF(C145="SHORT",E145-F145,IF(C145="LONG",F145-E145)))*D145</f>
        <v>199</v>
      </c>
      <c r="I145" s="22">
        <f>(IF(C145="SHORT",IF(G145="",0,F145-G145),IF(C145="LONG",IF(G145="",0,G145-F145))))*D145</f>
        <v>0</v>
      </c>
      <c r="J145" s="22">
        <f>H145+I145+L145</f>
        <v>199</v>
      </c>
    </row>
    <row r="146" spans="1:10">
      <c r="A146" s="15">
        <v>45681</v>
      </c>
      <c r="B146" s="37" t="s">
        <v>38</v>
      </c>
      <c r="C146" s="37" t="s">
        <v>17</v>
      </c>
      <c r="D146" s="37">
        <v>1</v>
      </c>
      <c r="E146" s="38">
        <v>44400</v>
      </c>
      <c r="F146" s="38">
        <v>44100</v>
      </c>
      <c r="G146" s="37"/>
      <c r="H146" s="22">
        <f>(IF(C146="SHORT",E146-F146,IF(C146="LONG",F146-E146)))*D146</f>
        <v>-300</v>
      </c>
      <c r="I146" s="22">
        <f>(IF(C146="SHORT",IF(G146="",0,F146-G146),IF(C146="LONG",IF(G146="",0,G146-F146))))*D146</f>
        <v>0</v>
      </c>
      <c r="J146" s="22">
        <f>H146+I146+L146</f>
        <v>-300</v>
      </c>
    </row>
    <row r="147" spans="1:10">
      <c r="A147" s="15">
        <v>45681</v>
      </c>
      <c r="B147" s="37" t="s">
        <v>50</v>
      </c>
      <c r="C147" s="223" t="s">
        <v>14</v>
      </c>
      <c r="D147" s="37">
        <v>1</v>
      </c>
      <c r="E147" s="38">
        <v>22000</v>
      </c>
      <c r="F147" s="38">
        <v>21900</v>
      </c>
      <c r="G147" s="37">
        <v>21700</v>
      </c>
      <c r="H147" s="18">
        <v>100</v>
      </c>
      <c r="I147" s="18">
        <v>200</v>
      </c>
      <c r="J147" s="18">
        <v>300</v>
      </c>
    </row>
    <row r="148" spans="1:10">
      <c r="A148" s="15">
        <v>45678</v>
      </c>
      <c r="B148" s="37" t="s">
        <v>50</v>
      </c>
      <c r="C148" s="223" t="s">
        <v>14</v>
      </c>
      <c r="D148" s="37">
        <v>1</v>
      </c>
      <c r="E148" s="38">
        <v>21700</v>
      </c>
      <c r="F148" s="38">
        <v>21601</v>
      </c>
      <c r="G148" s="37">
        <v>0</v>
      </c>
      <c r="H148" s="18">
        <v>99</v>
      </c>
      <c r="I148" s="18">
        <v>0</v>
      </c>
      <c r="J148" s="18">
        <v>99</v>
      </c>
    </row>
    <row r="149" spans="1:10">
      <c r="A149" s="15">
        <v>45678</v>
      </c>
      <c r="B149" s="37" t="s">
        <v>38</v>
      </c>
      <c r="C149" s="37" t="s">
        <v>17</v>
      </c>
      <c r="D149" s="37">
        <v>1</v>
      </c>
      <c r="E149" s="38">
        <v>43560</v>
      </c>
      <c r="F149" s="38">
        <v>43760</v>
      </c>
      <c r="G149" s="37">
        <v>43960</v>
      </c>
      <c r="H149" s="22">
        <f>(IF(C149="SHORT",E149-F149,IF(C149="LONG",F149-E149)))*D149</f>
        <v>200</v>
      </c>
      <c r="I149" s="22">
        <f>(IF(C149="SHORT",IF(G149="",0,F149-G149),IF(C149="LONG",IF(G149="",0,G149-F149))))*D149</f>
        <v>200</v>
      </c>
      <c r="J149" s="22">
        <f>H149+I149+L149</f>
        <v>400</v>
      </c>
    </row>
    <row r="150" spans="1:10">
      <c r="A150" s="15">
        <v>45677</v>
      </c>
      <c r="B150" s="37" t="s">
        <v>40</v>
      </c>
      <c r="C150" s="37" t="s">
        <v>17</v>
      </c>
      <c r="D150" s="37">
        <v>1</v>
      </c>
      <c r="E150" s="38">
        <v>21010</v>
      </c>
      <c r="F150" s="38">
        <v>21180</v>
      </c>
      <c r="G150" s="37"/>
      <c r="H150" s="22">
        <f>(IF(C150="SHORT",E150-F150,IF(C150="LONG",F150-E150)))*D150</f>
        <v>170</v>
      </c>
      <c r="I150" s="22">
        <f>(IF(C150="SHORT",IF(G150="",0,F150-G150),IF(C150="LONG",IF(G150="",0,G150-F150))))*D150</f>
        <v>0</v>
      </c>
      <c r="J150" s="22">
        <f>H150+I150+L150</f>
        <v>170</v>
      </c>
    </row>
    <row r="151" spans="1:10">
      <c r="A151" s="15">
        <v>45666</v>
      </c>
      <c r="B151" s="37" t="s">
        <v>38</v>
      </c>
      <c r="C151" s="37" t="s">
        <v>17</v>
      </c>
      <c r="D151" s="37">
        <v>1</v>
      </c>
      <c r="E151" s="38">
        <v>42560</v>
      </c>
      <c r="F151" s="38">
        <v>42260</v>
      </c>
      <c r="H151" s="22">
        <f>(IF(C151="SHORT",E151-F151,IF(C151="LONG",F151-E151)))*D151</f>
        <v>-300</v>
      </c>
      <c r="I151" s="22">
        <f>(IF(C151="SHORT",IF(G151="",0,F151-G151),IF(C151="LONG",IF(G151="",0,G151-F151))))*D151</f>
        <v>0</v>
      </c>
      <c r="J151" s="22">
        <f>H151+I151+L151</f>
        <v>-300</v>
      </c>
    </row>
    <row r="152" spans="1:10">
      <c r="A152" s="15">
        <v>45666</v>
      </c>
      <c r="B152" s="37" t="s">
        <v>50</v>
      </c>
      <c r="C152" s="206" t="s">
        <v>17</v>
      </c>
      <c r="D152" s="37">
        <v>1</v>
      </c>
      <c r="E152" s="38">
        <v>21100</v>
      </c>
      <c r="F152" s="38">
        <v>21200</v>
      </c>
      <c r="G152" s="37">
        <v>0</v>
      </c>
      <c r="H152" s="18">
        <v>100</v>
      </c>
      <c r="I152" s="18">
        <v>0</v>
      </c>
      <c r="J152" s="18">
        <v>100</v>
      </c>
    </row>
    <row r="153" spans="1:10">
      <c r="A153" s="15">
        <v>45663</v>
      </c>
      <c r="B153" s="37" t="s">
        <v>50</v>
      </c>
      <c r="C153" s="206" t="s">
        <v>17</v>
      </c>
      <c r="D153" s="37">
        <v>1</v>
      </c>
      <c r="E153" s="38">
        <v>21700</v>
      </c>
      <c r="F153" s="38">
        <v>21800</v>
      </c>
      <c r="G153" s="37">
        <v>0</v>
      </c>
      <c r="H153" s="18">
        <v>100</v>
      </c>
      <c r="I153" s="18">
        <v>0</v>
      </c>
      <c r="J153" s="18">
        <v>100</v>
      </c>
    </row>
    <row r="154" spans="1:10">
      <c r="A154" s="15">
        <v>45660</v>
      </c>
      <c r="B154" s="37" t="s">
        <v>38</v>
      </c>
      <c r="C154" s="37" t="s">
        <v>17</v>
      </c>
      <c r="D154" s="37">
        <v>1</v>
      </c>
      <c r="E154" s="38">
        <v>42420</v>
      </c>
      <c r="F154" s="38">
        <v>42680</v>
      </c>
      <c r="H154" s="22">
        <f>(IF(C154="SHORT",E154-F154,IF(C154="LONG",F154-E154)))*D154</f>
        <v>260</v>
      </c>
      <c r="I154" s="22">
        <f>(IF(C154="SHORT",IF(G154="",0,F154-G154),IF(C154="LONG",IF(G154="",0,G154-F154))))*D154</f>
        <v>0</v>
      </c>
      <c r="J154" s="22">
        <f>H154+I154+L154</f>
        <v>260</v>
      </c>
    </row>
    <row r="156" spans="1:10">
      <c r="A156" s="15">
        <v>45657</v>
      </c>
      <c r="B156" s="37" t="s">
        <v>50</v>
      </c>
      <c r="C156" s="206" t="s">
        <v>17</v>
      </c>
      <c r="D156" s="37">
        <v>1</v>
      </c>
      <c r="E156" s="38">
        <v>21450</v>
      </c>
      <c r="F156" s="38">
        <v>21250</v>
      </c>
      <c r="G156" s="37">
        <v>0</v>
      </c>
      <c r="H156" s="19">
        <v>-200</v>
      </c>
      <c r="I156" s="19">
        <v>0</v>
      </c>
      <c r="J156" s="19">
        <v>-200</v>
      </c>
    </row>
    <row r="157" spans="1:10">
      <c r="A157" s="15">
        <v>45646</v>
      </c>
      <c r="B157" s="37" t="s">
        <v>50</v>
      </c>
      <c r="C157" s="200" t="s">
        <v>14</v>
      </c>
      <c r="D157" s="37">
        <v>1</v>
      </c>
      <c r="E157" s="38">
        <v>21210</v>
      </c>
      <c r="F157" s="38">
        <v>21400</v>
      </c>
      <c r="G157" s="37">
        <v>0</v>
      </c>
      <c r="H157" s="19">
        <v>-190</v>
      </c>
      <c r="I157" s="19">
        <v>0</v>
      </c>
      <c r="J157" s="19">
        <v>-190</v>
      </c>
    </row>
    <row r="158" spans="1:10">
      <c r="A158" s="15">
        <v>45645</v>
      </c>
      <c r="B158" s="37" t="s">
        <v>38</v>
      </c>
      <c r="C158" s="37" t="s">
        <v>17</v>
      </c>
      <c r="D158" s="37">
        <v>1</v>
      </c>
      <c r="E158" s="38">
        <v>42400</v>
      </c>
      <c r="F158" s="38">
        <v>42750</v>
      </c>
      <c r="H158" s="22">
        <f>(IF(C158="SHORT",E158-F158,IF(C158="LONG",F158-E158)))*D158</f>
        <v>350</v>
      </c>
      <c r="I158" s="22">
        <f>(IF(C158="SHORT",IF(G158="",0,F158-G158),IF(C158="LONG",IF(G158="",0,G158-F158))))*D158</f>
        <v>0</v>
      </c>
      <c r="J158" s="22">
        <f>H158+I158+L158</f>
        <v>350</v>
      </c>
    </row>
    <row r="159" spans="1:10">
      <c r="A159" s="15">
        <v>45645</v>
      </c>
      <c r="B159" s="37" t="s">
        <v>50</v>
      </c>
      <c r="C159" s="195" t="s">
        <v>17</v>
      </c>
      <c r="D159" s="37">
        <v>1</v>
      </c>
      <c r="E159" s="38">
        <v>21530</v>
      </c>
      <c r="F159" s="38">
        <v>21630</v>
      </c>
      <c r="G159" s="37">
        <v>0</v>
      </c>
      <c r="H159" s="18">
        <v>100</v>
      </c>
      <c r="I159" s="18">
        <v>0</v>
      </c>
      <c r="J159" s="18">
        <v>100</v>
      </c>
    </row>
    <row r="160" spans="1:10">
      <c r="A160" s="15">
        <v>45644</v>
      </c>
      <c r="B160" s="37" t="s">
        <v>38</v>
      </c>
      <c r="C160" s="37" t="s">
        <v>14</v>
      </c>
      <c r="D160" s="37">
        <v>1</v>
      </c>
      <c r="E160" s="38">
        <v>43600</v>
      </c>
      <c r="F160" s="38">
        <v>43400</v>
      </c>
      <c r="G160" s="37">
        <v>43100</v>
      </c>
      <c r="H160" s="22">
        <f>(IF(C160="SHORT",E160-F160,IF(C160="LONG",F160-E160)))*D160</f>
        <v>200</v>
      </c>
      <c r="I160" s="22">
        <f>(IF(C160="SHORT",IF(G160="",0,F160-G160),IF(C160="LONG",IF(G160="",0,G160-F160))))*D160</f>
        <v>300</v>
      </c>
      <c r="J160" s="22">
        <f>H160+I160+L160</f>
        <v>500</v>
      </c>
    </row>
    <row r="161" spans="1:10">
      <c r="A161" s="15">
        <v>45639</v>
      </c>
      <c r="B161" s="37" t="s">
        <v>38</v>
      </c>
      <c r="C161" s="37" t="s">
        <v>14</v>
      </c>
      <c r="D161" s="37">
        <v>1</v>
      </c>
      <c r="E161" s="38">
        <v>44040</v>
      </c>
      <c r="F161" s="38">
        <v>43890</v>
      </c>
      <c r="H161" s="22">
        <f>(IF(C161="SHORT",E161-F161,IF(C161="LONG",F161-E161)))*D161</f>
        <v>150</v>
      </c>
      <c r="I161" s="22">
        <f>(IF(C161="SHORT",IF(G161="",0,F161-G161),IF(C161="LONG",IF(G161="",0,G161-F161))))*D161</f>
        <v>0</v>
      </c>
      <c r="J161" s="22">
        <f>H161+I161+L161</f>
        <v>150</v>
      </c>
    </row>
    <row r="162" spans="1:10">
      <c r="A162" s="15">
        <v>45639</v>
      </c>
      <c r="B162" s="37" t="s">
        <v>50</v>
      </c>
      <c r="C162" s="195" t="s">
        <v>17</v>
      </c>
      <c r="D162" s="37">
        <v>1</v>
      </c>
      <c r="E162" s="38">
        <v>21760</v>
      </c>
      <c r="F162" s="38">
        <v>22001</v>
      </c>
      <c r="G162" s="37">
        <v>0</v>
      </c>
      <c r="H162" s="19">
        <v>-241</v>
      </c>
      <c r="I162" s="19">
        <v>0</v>
      </c>
      <c r="J162" s="19">
        <v>-241</v>
      </c>
    </row>
    <row r="163" spans="1:10">
      <c r="A163" s="15">
        <v>45637</v>
      </c>
      <c r="B163" s="37" t="s">
        <v>50</v>
      </c>
      <c r="C163" s="195" t="s">
        <v>17</v>
      </c>
      <c r="D163" s="37">
        <v>1</v>
      </c>
      <c r="E163" s="38">
        <v>21440</v>
      </c>
      <c r="F163" s="38">
        <v>21540</v>
      </c>
      <c r="G163" s="37">
        <v>21740</v>
      </c>
      <c r="H163" s="18">
        <v>100</v>
      </c>
      <c r="I163" s="18">
        <v>200</v>
      </c>
      <c r="J163" s="18">
        <v>300</v>
      </c>
    </row>
    <row r="164" spans="1:10">
      <c r="A164" s="15">
        <v>45632</v>
      </c>
      <c r="B164" s="37" t="s">
        <v>38</v>
      </c>
      <c r="C164" s="37" t="s">
        <v>17</v>
      </c>
      <c r="D164" s="37">
        <v>1</v>
      </c>
      <c r="E164" s="38">
        <v>44800</v>
      </c>
      <c r="F164" s="38">
        <v>44500</v>
      </c>
      <c r="G164" s="37"/>
      <c r="H164" s="22">
        <f>(IF(C164="SHORT",E164-F164,IF(C164="LONG",F164-E164)))*D164</f>
        <v>-300</v>
      </c>
      <c r="I164" s="22">
        <f>(IF(C164="SHORT",IF(G164="",0,F164-G164),IF(C164="LONG",IF(G164="",0,G164-F164))))*D164</f>
        <v>0</v>
      </c>
      <c r="J164" s="22">
        <f>H164+I164+L164</f>
        <v>-300</v>
      </c>
    </row>
    <row r="165" spans="1:10">
      <c r="A165" s="15">
        <v>45632</v>
      </c>
      <c r="B165" s="37" t="s">
        <v>50</v>
      </c>
      <c r="C165" s="191" t="s">
        <v>14</v>
      </c>
      <c r="D165" s="37">
        <v>1</v>
      </c>
      <c r="E165" s="38">
        <v>21455</v>
      </c>
      <c r="F165" s="38">
        <v>21655</v>
      </c>
      <c r="G165" s="37">
        <v>0</v>
      </c>
      <c r="H165" s="19">
        <v>-200</v>
      </c>
      <c r="I165" s="19">
        <v>0</v>
      </c>
      <c r="J165" s="19">
        <v>-200</v>
      </c>
    </row>
    <row r="166" spans="1:10">
      <c r="A166" s="15">
        <v>45632</v>
      </c>
      <c r="B166" s="37" t="s">
        <v>38</v>
      </c>
      <c r="C166" s="37" t="s">
        <v>17</v>
      </c>
      <c r="D166" s="37">
        <v>1</v>
      </c>
      <c r="E166" s="38">
        <v>44800</v>
      </c>
      <c r="F166" s="38"/>
      <c r="G166" s="37"/>
      <c r="H166" s="37"/>
      <c r="J166" s="37" t="s">
        <v>55</v>
      </c>
    </row>
    <row r="168" spans="1:10">
      <c r="A168" s="15">
        <v>45625</v>
      </c>
      <c r="B168" s="37" t="s">
        <v>50</v>
      </c>
      <c r="C168" s="181" t="s">
        <v>14</v>
      </c>
      <c r="D168" s="37">
        <v>1</v>
      </c>
      <c r="E168" s="38">
        <v>20900</v>
      </c>
      <c r="F168" s="38">
        <v>20812</v>
      </c>
      <c r="G168" s="37">
        <v>0</v>
      </c>
      <c r="H168" s="18">
        <v>88</v>
      </c>
      <c r="I168" s="18">
        <v>0</v>
      </c>
      <c r="J168" s="18">
        <v>88</v>
      </c>
    </row>
    <row r="169" spans="1:10">
      <c r="A169" s="15">
        <v>45624</v>
      </c>
      <c r="B169" s="37" t="s">
        <v>50</v>
      </c>
      <c r="C169" s="181" t="s">
        <v>14</v>
      </c>
      <c r="D169" s="37">
        <v>1</v>
      </c>
      <c r="E169" s="38">
        <v>20910</v>
      </c>
      <c r="F169" s="38">
        <v>20810</v>
      </c>
      <c r="G169" s="37">
        <v>0</v>
      </c>
      <c r="H169" s="18">
        <v>100</v>
      </c>
      <c r="I169" s="18">
        <v>0</v>
      </c>
      <c r="J169" s="18">
        <v>100</v>
      </c>
    </row>
    <row r="170" spans="1:10">
      <c r="A170" s="15">
        <v>45622</v>
      </c>
      <c r="B170" s="37" t="s">
        <v>50</v>
      </c>
      <c r="C170" s="181" t="s">
        <v>14</v>
      </c>
      <c r="D170" s="37">
        <v>1</v>
      </c>
      <c r="E170" s="38">
        <v>21000</v>
      </c>
      <c r="F170" s="38">
        <v>20900</v>
      </c>
      <c r="G170" s="37">
        <v>20700</v>
      </c>
      <c r="H170" s="18">
        <v>100</v>
      </c>
      <c r="I170" s="18">
        <v>200</v>
      </c>
      <c r="J170" s="18">
        <v>300</v>
      </c>
    </row>
    <row r="171" spans="1:10">
      <c r="A171" s="15">
        <v>45618</v>
      </c>
      <c r="B171" s="37" t="s">
        <v>50</v>
      </c>
      <c r="C171" s="181" t="s">
        <v>14</v>
      </c>
      <c r="D171" s="37">
        <v>1</v>
      </c>
      <c r="E171" s="38">
        <v>20820</v>
      </c>
      <c r="F171" s="38">
        <v>20720</v>
      </c>
      <c r="G171" s="37">
        <v>0</v>
      </c>
      <c r="H171" s="18">
        <v>100</v>
      </c>
      <c r="I171" s="18">
        <v>0</v>
      </c>
      <c r="J171" s="18">
        <v>100</v>
      </c>
    </row>
    <row r="172" spans="1:10">
      <c r="A172" s="15">
        <v>45617</v>
      </c>
      <c r="B172" s="37" t="s">
        <v>40</v>
      </c>
      <c r="C172" s="37" t="s">
        <v>17</v>
      </c>
      <c r="D172" s="37">
        <v>1</v>
      </c>
      <c r="E172" s="38">
        <v>19040</v>
      </c>
      <c r="F172" s="38">
        <v>19180</v>
      </c>
      <c r="G172" s="37">
        <v>19250</v>
      </c>
      <c r="H172" s="22">
        <f>(IF(C172="SHORT",E172-F172,IF(C172="LONG",F172-E172)))*D172</f>
        <v>140</v>
      </c>
      <c r="I172" s="22">
        <f>(IF(C172="SHORT",IF(G172="",0,F172-G172),IF(C172="LONG",IF(G172="",0,G172-F172))))*D172</f>
        <v>70</v>
      </c>
      <c r="J172" s="22">
        <f>H172+I172+L172</f>
        <v>210</v>
      </c>
    </row>
    <row r="173" spans="1:10">
      <c r="A173" s="15">
        <v>45616</v>
      </c>
      <c r="B173" s="37" t="s">
        <v>40</v>
      </c>
      <c r="C173" s="37" t="s">
        <v>17</v>
      </c>
      <c r="D173" s="37">
        <v>1</v>
      </c>
      <c r="E173" s="38">
        <v>19180</v>
      </c>
      <c r="F173" s="38">
        <v>18980</v>
      </c>
      <c r="G173" s="37"/>
      <c r="H173" s="22">
        <f>(IF(C173="SHORT",E173-F173,IF(C173="LONG",F173-E173)))*D173</f>
        <v>-200</v>
      </c>
      <c r="I173" s="22">
        <f>(IF(C173="SHORT",IF(G173="",0,F173-G173),IF(C173="LONG",IF(G173="",0,G173-F173))))*D173</f>
        <v>0</v>
      </c>
      <c r="J173" s="22">
        <f>H173+I173+L173</f>
        <v>-200</v>
      </c>
    </row>
    <row r="174" spans="1:10">
      <c r="A174" s="15">
        <v>45616</v>
      </c>
      <c r="B174" s="37" t="s">
        <v>50</v>
      </c>
      <c r="C174" s="181" t="s">
        <v>14</v>
      </c>
      <c r="D174" s="37">
        <v>1</v>
      </c>
      <c r="E174" s="38">
        <v>20805</v>
      </c>
      <c r="F174" s="38">
        <v>20705</v>
      </c>
      <c r="G174" s="37">
        <v>20505</v>
      </c>
      <c r="H174" s="18">
        <v>100</v>
      </c>
      <c r="I174" s="18">
        <v>200</v>
      </c>
      <c r="J174" s="18">
        <v>300</v>
      </c>
    </row>
    <row r="175" spans="1:10">
      <c r="A175" s="15">
        <v>45615</v>
      </c>
      <c r="B175" s="37" t="s">
        <v>38</v>
      </c>
      <c r="C175" s="37" t="s">
        <v>14</v>
      </c>
      <c r="D175" s="37">
        <v>1</v>
      </c>
      <c r="E175" s="38">
        <v>43160</v>
      </c>
      <c r="F175" s="38">
        <v>42850</v>
      </c>
      <c r="G175" s="37"/>
      <c r="H175" s="22">
        <f>(IF(C175="SHORT",E175-F175,IF(C175="LONG",F175-E175)))*D175</f>
        <v>310</v>
      </c>
      <c r="I175" s="22">
        <f>(IF(C175="SHORT",IF(G175="",0,F175-G175),IF(C175="LONG",IF(G175="",0,G175-F175))))*D175</f>
        <v>0</v>
      </c>
      <c r="J175" s="22">
        <f>H175+I175+L175</f>
        <v>310</v>
      </c>
    </row>
    <row r="176" spans="1:10">
      <c r="A176" s="15">
        <v>45614</v>
      </c>
      <c r="B176" s="37" t="s">
        <v>50</v>
      </c>
      <c r="C176" s="179" t="s">
        <v>17</v>
      </c>
      <c r="D176" s="37">
        <v>1</v>
      </c>
      <c r="E176" s="38">
        <v>20500</v>
      </c>
      <c r="F176" s="38">
        <v>20599</v>
      </c>
      <c r="G176" s="37">
        <v>0</v>
      </c>
      <c r="H176" s="18">
        <v>99</v>
      </c>
      <c r="I176" s="18">
        <v>0</v>
      </c>
      <c r="J176" s="18">
        <v>99</v>
      </c>
    </row>
    <row r="177" spans="1:10">
      <c r="A177" s="15">
        <v>45610</v>
      </c>
      <c r="B177" s="37" t="s">
        <v>50</v>
      </c>
      <c r="C177" s="175" t="s">
        <v>14</v>
      </c>
      <c r="D177" s="37">
        <v>1</v>
      </c>
      <c r="E177" s="38">
        <v>21200</v>
      </c>
      <c r="F177" s="38">
        <v>21100</v>
      </c>
      <c r="G177" s="37">
        <v>20800</v>
      </c>
      <c r="H177" s="18">
        <v>100</v>
      </c>
      <c r="I177" s="18">
        <v>200</v>
      </c>
      <c r="J177" s="18">
        <v>300</v>
      </c>
    </row>
    <row r="178" spans="1:10">
      <c r="A178" s="15">
        <v>45609</v>
      </c>
      <c r="B178" s="37" t="s">
        <v>50</v>
      </c>
      <c r="C178" s="175" t="s">
        <v>14</v>
      </c>
      <c r="D178" s="37">
        <v>1</v>
      </c>
      <c r="E178" s="38">
        <v>21200</v>
      </c>
      <c r="F178" s="38">
        <v>21100</v>
      </c>
      <c r="G178" s="37">
        <v>0</v>
      </c>
      <c r="H178" s="18">
        <v>100</v>
      </c>
      <c r="I178" s="18">
        <v>0</v>
      </c>
      <c r="J178" s="18">
        <v>100</v>
      </c>
    </row>
    <row r="179" spans="1:10">
      <c r="A179" s="15">
        <v>45604</v>
      </c>
      <c r="B179" s="37" t="s">
        <v>50</v>
      </c>
      <c r="C179" s="175" t="s">
        <v>14</v>
      </c>
      <c r="D179" s="37">
        <v>1</v>
      </c>
      <c r="E179" s="38">
        <v>21200</v>
      </c>
      <c r="F179" s="38">
        <v>21100</v>
      </c>
      <c r="G179" s="37">
        <v>0</v>
      </c>
      <c r="H179" s="18">
        <v>100</v>
      </c>
      <c r="I179" s="18">
        <v>0</v>
      </c>
      <c r="J179" s="18">
        <v>100</v>
      </c>
    </row>
    <row r="180" spans="1:10">
      <c r="A180" s="15">
        <v>45600</v>
      </c>
      <c r="B180" s="37" t="s">
        <v>50</v>
      </c>
      <c r="C180" s="172" t="s">
        <v>17</v>
      </c>
      <c r="D180" s="37">
        <v>1</v>
      </c>
      <c r="E180" s="38">
        <v>20120</v>
      </c>
      <c r="F180" s="38">
        <v>20250</v>
      </c>
      <c r="G180" s="37">
        <v>20450</v>
      </c>
      <c r="H180" s="18">
        <v>130</v>
      </c>
      <c r="I180" s="18">
        <v>200</v>
      </c>
      <c r="J180" s="18">
        <v>330</v>
      </c>
    </row>
    <row r="181" spans="1:10">
      <c r="A181" s="15"/>
      <c r="B181" s="37"/>
      <c r="C181" s="165"/>
      <c r="D181" s="37"/>
      <c r="E181" s="38"/>
      <c r="F181" s="38"/>
      <c r="G181" s="37"/>
      <c r="H181" s="18"/>
      <c r="I181" s="18"/>
      <c r="J181" s="18"/>
    </row>
    <row r="182" spans="1:10">
      <c r="A182" s="15">
        <v>45595</v>
      </c>
      <c r="B182" s="37" t="s">
        <v>50</v>
      </c>
      <c r="C182" s="172" t="s">
        <v>17</v>
      </c>
      <c r="D182" s="37">
        <v>1</v>
      </c>
      <c r="E182" s="38">
        <v>20720</v>
      </c>
      <c r="F182" s="38">
        <v>20620</v>
      </c>
      <c r="G182" s="37">
        <v>20420</v>
      </c>
      <c r="H182" s="18">
        <v>100</v>
      </c>
      <c r="I182" s="18">
        <v>200</v>
      </c>
      <c r="J182" s="18">
        <v>300</v>
      </c>
    </row>
    <row r="183" spans="1:10">
      <c r="A183" s="15">
        <v>45594</v>
      </c>
      <c r="B183" s="37" t="s">
        <v>40</v>
      </c>
      <c r="C183" s="37" t="s">
        <v>14</v>
      </c>
      <c r="D183" s="37">
        <v>1</v>
      </c>
      <c r="E183" s="38">
        <v>19740</v>
      </c>
      <c r="F183" s="38">
        <v>19560</v>
      </c>
      <c r="G183" s="37"/>
      <c r="H183" s="22">
        <f>(IF(C183="SHORT",E183-F183,IF(C183="LONG",F183-E183)))*D183</f>
        <v>180</v>
      </c>
      <c r="I183" s="22">
        <f>(IF(C183="SHORT",IF(G183="",0,F183-G183),IF(C183="LONG",IF(G183="",0,G183-F183))))*D183</f>
        <v>0</v>
      </c>
      <c r="J183" s="22">
        <f>H183+I183+L183</f>
        <v>180</v>
      </c>
    </row>
    <row r="184" spans="1:10">
      <c r="A184" s="15">
        <v>45593</v>
      </c>
      <c r="B184" s="37" t="s">
        <v>38</v>
      </c>
      <c r="C184" s="37" t="s">
        <v>17</v>
      </c>
      <c r="D184" s="37">
        <v>1</v>
      </c>
      <c r="E184" s="38">
        <v>42400</v>
      </c>
      <c r="F184" s="38">
        <v>42100</v>
      </c>
      <c r="G184" s="37"/>
      <c r="H184" s="22">
        <f>(IF(C184="SHORT",E184-F184,IF(C184="LONG",F184-E184)))*D184</f>
        <v>-300</v>
      </c>
      <c r="I184" s="22">
        <f>(IF(C184="SHORT",IF(G184="",0,F184-G184),IF(C184="LONG",IF(G184="",0,G184-F184))))*D184</f>
        <v>0</v>
      </c>
      <c r="J184" s="22">
        <f>H184+I184+L184</f>
        <v>-300</v>
      </c>
    </row>
    <row r="185" spans="1:10">
      <c r="A185" s="15">
        <v>45590</v>
      </c>
      <c r="B185" s="37" t="s">
        <v>50</v>
      </c>
      <c r="C185" s="165" t="s">
        <v>14</v>
      </c>
      <c r="D185" s="37">
        <v>1</v>
      </c>
      <c r="E185" s="38">
        <v>20550</v>
      </c>
      <c r="F185" s="38">
        <v>20750</v>
      </c>
      <c r="G185" s="37">
        <v>0</v>
      </c>
      <c r="H185" s="19">
        <v>-200</v>
      </c>
      <c r="I185" s="19">
        <v>0</v>
      </c>
      <c r="J185" s="19">
        <v>-200</v>
      </c>
    </row>
    <row r="186" spans="1:10">
      <c r="A186" s="15">
        <v>45588</v>
      </c>
      <c r="B186" s="37" t="s">
        <v>50</v>
      </c>
      <c r="C186" s="165" t="s">
        <v>14</v>
      </c>
      <c r="D186" s="37">
        <v>1</v>
      </c>
      <c r="E186" s="38">
        <v>20550</v>
      </c>
      <c r="F186" s="38">
        <v>20421</v>
      </c>
      <c r="G186" s="37">
        <v>20</v>
      </c>
      <c r="H186" s="18">
        <v>129</v>
      </c>
      <c r="I186" s="18">
        <v>0</v>
      </c>
      <c r="J186" s="18">
        <v>100</v>
      </c>
    </row>
    <row r="187" spans="1:10">
      <c r="A187" s="15">
        <v>45586</v>
      </c>
      <c r="B187" s="37" t="s">
        <v>38</v>
      </c>
      <c r="C187" s="37" t="s">
        <v>17</v>
      </c>
      <c r="D187" s="37">
        <v>1</v>
      </c>
      <c r="E187" s="38">
        <v>43180</v>
      </c>
      <c r="F187" s="38">
        <v>42880</v>
      </c>
      <c r="G187" s="37"/>
      <c r="H187" s="22">
        <f>(IF(C187="SHORT",E187-F187,IF(C187="LONG",F187-E187)))*D187</f>
        <v>-300</v>
      </c>
      <c r="I187" s="22">
        <f>(IF(C187="SHORT",IF(G187="",0,F187-G187),IF(C187="LONG",IF(G187="",0,G187-F187))))*D187</f>
        <v>0</v>
      </c>
      <c r="J187" s="22">
        <f>H187+I187+L187</f>
        <v>-300</v>
      </c>
    </row>
    <row r="188" spans="1:10">
      <c r="A188" s="15">
        <v>45586</v>
      </c>
      <c r="B188" s="37" t="s">
        <v>50</v>
      </c>
      <c r="C188" s="162" t="s">
        <v>17</v>
      </c>
      <c r="D188" s="37">
        <v>1</v>
      </c>
      <c r="E188" s="38">
        <v>20350</v>
      </c>
      <c r="F188" s="38">
        <v>20450</v>
      </c>
      <c r="G188" s="37">
        <v>0</v>
      </c>
      <c r="H188" s="18">
        <v>100</v>
      </c>
      <c r="I188" s="18">
        <v>0</v>
      </c>
      <c r="J188" s="18">
        <v>100</v>
      </c>
    </row>
    <row r="189" spans="1:10">
      <c r="A189" s="15">
        <v>45583</v>
      </c>
      <c r="B189" s="37" t="s">
        <v>38</v>
      </c>
      <c r="C189" s="37" t="s">
        <v>17</v>
      </c>
      <c r="D189" s="37">
        <v>1</v>
      </c>
      <c r="E189" s="38">
        <v>43030</v>
      </c>
      <c r="F189" s="38">
        <v>43300</v>
      </c>
      <c r="G189" s="37"/>
      <c r="H189" s="22">
        <f>(IF(C189="SHORT",E189-F189,IF(C189="LONG",F189-E189)))*D189</f>
        <v>270</v>
      </c>
      <c r="I189" s="22">
        <f>(IF(C189="SHORT",IF(G189="",0,F189-G189),IF(C189="LONG",IF(G189="",0,G189-F189))))*D189</f>
        <v>0</v>
      </c>
      <c r="J189" s="22">
        <f>H189+I189+L189</f>
        <v>270</v>
      </c>
    </row>
    <row r="190" spans="1:10">
      <c r="A190" s="15">
        <v>45575</v>
      </c>
      <c r="B190" s="37" t="s">
        <v>50</v>
      </c>
      <c r="C190" s="159" t="s">
        <v>14</v>
      </c>
      <c r="D190" s="37">
        <v>1</v>
      </c>
      <c r="E190" s="38">
        <v>20380</v>
      </c>
      <c r="F190" s="38">
        <v>20560</v>
      </c>
      <c r="G190" s="37">
        <v>0</v>
      </c>
      <c r="H190" s="19">
        <v>-180</v>
      </c>
      <c r="I190" s="18">
        <v>0</v>
      </c>
      <c r="J190" s="18">
        <v>-180</v>
      </c>
    </row>
    <row r="191" spans="1:10">
      <c r="A191" s="15">
        <v>45573</v>
      </c>
      <c r="B191" s="37" t="s">
        <v>50</v>
      </c>
      <c r="C191" s="156" t="s">
        <v>17</v>
      </c>
      <c r="D191" s="37">
        <v>1</v>
      </c>
      <c r="E191" s="38">
        <v>20060</v>
      </c>
      <c r="F191" s="38">
        <v>20160</v>
      </c>
      <c r="G191" s="37">
        <v>0</v>
      </c>
      <c r="H191" s="18">
        <v>100</v>
      </c>
      <c r="I191" s="18">
        <v>0</v>
      </c>
      <c r="J191" s="18">
        <v>100</v>
      </c>
    </row>
    <row r="192" spans="1:10">
      <c r="A192" s="15">
        <v>45572</v>
      </c>
      <c r="B192" s="37" t="s">
        <v>38</v>
      </c>
      <c r="C192" s="37" t="s">
        <v>14</v>
      </c>
      <c r="D192" s="37">
        <v>1</v>
      </c>
      <c r="E192" s="38">
        <v>42310</v>
      </c>
      <c r="F192" s="38">
        <v>42110</v>
      </c>
      <c r="G192" s="37">
        <v>41800</v>
      </c>
      <c r="H192" s="22">
        <f>(IF(C192="SHORT",E192-F192,IF(C192="LONG",F192-E192)))*D192</f>
        <v>200</v>
      </c>
      <c r="I192" s="22">
        <f>(IF(C192="SHORT",IF(G192="",0,F192-G192),IF(C192="LONG",IF(G192="",0,G192-F192))))*D192</f>
        <v>310</v>
      </c>
      <c r="J192" s="22">
        <f>H192+I192+L192</f>
        <v>510</v>
      </c>
    </row>
    <row r="193" spans="1:10">
      <c r="A193" s="15">
        <v>45569</v>
      </c>
      <c r="B193" s="37" t="s">
        <v>40</v>
      </c>
      <c r="C193" s="37" t="s">
        <v>14</v>
      </c>
      <c r="D193" s="37">
        <v>1</v>
      </c>
      <c r="E193" s="38">
        <v>19270</v>
      </c>
      <c r="F193" s="38">
        <v>19160</v>
      </c>
      <c r="G193" s="37"/>
      <c r="H193" s="22">
        <f>(IF(C193="SHORT",E193-F193,IF(C193="LONG",F193-E193)))*D193</f>
        <v>110</v>
      </c>
      <c r="I193" s="22">
        <f>(IF(C193="SHORT",IF(G193="",0,F193-G193),IF(C193="LONG",IF(G193="",0,G193-F193))))*D193</f>
        <v>0</v>
      </c>
      <c r="J193" s="22">
        <f>H193+I193+L193</f>
        <v>110</v>
      </c>
    </row>
    <row r="194" spans="1:10">
      <c r="A194" s="15">
        <v>45569</v>
      </c>
      <c r="B194" s="37" t="s">
        <v>50</v>
      </c>
      <c r="C194" s="153" t="s">
        <v>14</v>
      </c>
      <c r="D194" s="37">
        <v>1</v>
      </c>
      <c r="E194" s="38">
        <v>20100</v>
      </c>
      <c r="F194" s="38">
        <v>20010</v>
      </c>
      <c r="G194" s="37">
        <v>0</v>
      </c>
      <c r="H194" s="18">
        <v>90</v>
      </c>
      <c r="I194" s="18">
        <v>0</v>
      </c>
      <c r="J194" s="18">
        <v>90</v>
      </c>
    </row>
    <row r="195" spans="1:10">
      <c r="A195" s="15">
        <v>45566</v>
      </c>
      <c r="B195" s="37" t="s">
        <v>40</v>
      </c>
      <c r="C195" s="37" t="s">
        <v>14</v>
      </c>
      <c r="D195" s="37">
        <v>1</v>
      </c>
      <c r="E195" s="38">
        <v>19620</v>
      </c>
      <c r="F195" s="38">
        <v>19470</v>
      </c>
      <c r="G195" s="37">
        <v>19320</v>
      </c>
      <c r="H195" s="22">
        <f>(IF(C195="SHORT",E195-F195,IF(C195="LONG",F195-E195)))*D195</f>
        <v>150</v>
      </c>
      <c r="I195" s="22">
        <f>(IF(C195="SHORT",IF(G195="",0,F195-G195),IF(C195="LONG",IF(G195="",0,G195-F195))))*D195</f>
        <v>150</v>
      </c>
      <c r="J195" s="22">
        <f>H195+I195+L195</f>
        <v>300</v>
      </c>
    </row>
    <row r="196" spans="1:10">
      <c r="A196" s="15"/>
      <c r="B196" s="37"/>
      <c r="C196" s="121"/>
      <c r="D196" s="37"/>
      <c r="E196" s="38"/>
      <c r="F196" s="38"/>
      <c r="G196" s="37"/>
      <c r="H196" s="18"/>
      <c r="I196" s="18"/>
      <c r="J196" s="18"/>
    </row>
    <row r="197" spans="1:10">
      <c r="A197" s="15">
        <v>45565</v>
      </c>
      <c r="B197" s="37" t="s">
        <v>38</v>
      </c>
      <c r="C197" s="37" t="s">
        <v>14</v>
      </c>
      <c r="D197" s="37">
        <v>1</v>
      </c>
      <c r="E197" s="38">
        <v>42280</v>
      </c>
      <c r="F197" s="39">
        <v>42100</v>
      </c>
      <c r="G197" s="37">
        <v>41900</v>
      </c>
      <c r="H197" s="22">
        <f>(IF(C197="SHORT",E197-F197,IF(C197="LONG",F197-E197)))*D197</f>
        <v>180</v>
      </c>
      <c r="I197" s="22">
        <f>(IF(C197="SHORT",IF(G197="",0,F197-G197),IF(C197="LONG",IF(G197="",0,G197-F197))))*D197</f>
        <v>200</v>
      </c>
      <c r="J197" s="22">
        <f>H197+I197+L197</f>
        <v>380</v>
      </c>
    </row>
    <row r="198" spans="1:10">
      <c r="A198" s="15">
        <v>45562</v>
      </c>
      <c r="B198" s="37" t="s">
        <v>38</v>
      </c>
      <c r="C198" s="37" t="s">
        <v>14</v>
      </c>
      <c r="D198" s="37">
        <v>1</v>
      </c>
      <c r="E198" s="38">
        <v>42280</v>
      </c>
      <c r="F198" s="38">
        <v>42580</v>
      </c>
      <c r="G198" s="37"/>
      <c r="H198" s="22">
        <f>(IF(C198="SHORT",E198-F198,IF(C198="LONG",F198-E198)))*D198</f>
        <v>-300</v>
      </c>
      <c r="I198" s="22">
        <f>(IF(C198="SHORT",IF(G198="",0,F198-G198),IF(C198="LONG",IF(G198="",0,G198-F198))))*D198</f>
        <v>0</v>
      </c>
      <c r="J198" s="22">
        <f>H198+I198+L198</f>
        <v>-300</v>
      </c>
    </row>
    <row r="199" spans="1:10">
      <c r="A199" s="15">
        <v>45561</v>
      </c>
      <c r="B199" s="37" t="s">
        <v>38</v>
      </c>
      <c r="C199" s="37" t="s">
        <v>17</v>
      </c>
      <c r="D199" s="37">
        <v>1</v>
      </c>
      <c r="E199" s="38">
        <v>42040</v>
      </c>
      <c r="F199" s="38">
        <v>42240</v>
      </c>
      <c r="G199" s="37"/>
      <c r="H199" s="22">
        <f>(IF(C199="SHORT",E199-F199,IF(C199="LONG",F199-E199)))*D199</f>
        <v>200</v>
      </c>
      <c r="I199" s="22">
        <f>(IF(C199="SHORT",IF(G199="",0,F199-G199),IF(C199="LONG",IF(G199="",0,G199-F199))))*D199</f>
        <v>0</v>
      </c>
      <c r="J199" s="22">
        <f>H199+I199+L199</f>
        <v>200</v>
      </c>
    </row>
    <row r="200" spans="1:10">
      <c r="A200" s="15">
        <v>45560</v>
      </c>
      <c r="B200" s="37" t="s">
        <v>38</v>
      </c>
      <c r="C200" s="37" t="s">
        <v>14</v>
      </c>
      <c r="D200" s="37">
        <v>1</v>
      </c>
      <c r="E200" s="38">
        <v>42240</v>
      </c>
      <c r="F200" s="38">
        <v>42050</v>
      </c>
      <c r="G200" s="37">
        <v>41880</v>
      </c>
      <c r="H200" s="22">
        <f>(IF(C200="SHORT",E200-F200,IF(C200="LONG",F200-E200)))*D200</f>
        <v>190</v>
      </c>
      <c r="I200" s="22">
        <f>(IF(C200="SHORT",IF(G200="",0,F200-G200),IF(C200="LONG",IF(G200="",0,G200-F200))))*D200</f>
        <v>170</v>
      </c>
      <c r="J200" s="22">
        <f>H200+I200+L200</f>
        <v>360</v>
      </c>
    </row>
    <row r="201" spans="1:10">
      <c r="A201" s="15">
        <v>45559</v>
      </c>
      <c r="B201" s="37" t="s">
        <v>40</v>
      </c>
      <c r="C201" s="37" t="s">
        <v>17</v>
      </c>
      <c r="D201" s="37">
        <v>1</v>
      </c>
      <c r="E201" s="38">
        <v>19130</v>
      </c>
      <c r="F201" s="38">
        <v>19230</v>
      </c>
      <c r="G201" s="37"/>
      <c r="H201" s="22">
        <f>(IF(C201="SHORT",E201-F201,IF(C201="LONG",F201-E201)))*D201</f>
        <v>100</v>
      </c>
      <c r="I201" s="22">
        <f>(IF(C201="SHORT",IF(G201="",0,F201-G201),IF(C201="LONG",IF(G201="",0,G201-F201))))*D201</f>
        <v>0</v>
      </c>
      <c r="J201" s="22">
        <f>H201+I201+L201</f>
        <v>100</v>
      </c>
    </row>
    <row r="202" spans="1:10">
      <c r="A202" s="15">
        <v>45559</v>
      </c>
      <c r="B202" s="37" t="s">
        <v>50</v>
      </c>
      <c r="C202" s="147" t="s">
        <v>14</v>
      </c>
      <c r="D202" s="37">
        <v>1</v>
      </c>
      <c r="E202" s="38">
        <v>20155</v>
      </c>
      <c r="F202" s="38">
        <v>20045</v>
      </c>
      <c r="G202" s="37">
        <v>0</v>
      </c>
      <c r="H202" s="18">
        <v>110</v>
      </c>
      <c r="I202" s="18">
        <v>0</v>
      </c>
      <c r="J202" s="18">
        <v>110</v>
      </c>
    </row>
    <row r="203" spans="1:10">
      <c r="A203" s="15">
        <v>45558</v>
      </c>
      <c r="B203" s="37" t="s">
        <v>50</v>
      </c>
      <c r="C203" s="117" t="s">
        <v>14</v>
      </c>
      <c r="D203" s="37">
        <v>1</v>
      </c>
      <c r="E203" s="38">
        <v>20100</v>
      </c>
      <c r="F203" s="38">
        <v>20005</v>
      </c>
      <c r="G203" s="37">
        <v>0</v>
      </c>
      <c r="H203" s="18">
        <v>95</v>
      </c>
      <c r="I203" s="18">
        <v>0</v>
      </c>
      <c r="J203" s="18">
        <v>95</v>
      </c>
    </row>
    <row r="204" spans="1:10">
      <c r="A204" s="15">
        <v>45548</v>
      </c>
      <c r="B204" s="37" t="s">
        <v>50</v>
      </c>
      <c r="C204" s="117" t="s">
        <v>14</v>
      </c>
      <c r="D204" s="37">
        <v>1</v>
      </c>
      <c r="E204" s="38">
        <v>19480</v>
      </c>
      <c r="F204" s="38">
        <v>19350</v>
      </c>
      <c r="G204" s="37">
        <v>0</v>
      </c>
      <c r="H204" s="18">
        <v>130</v>
      </c>
      <c r="I204" s="18">
        <v>0</v>
      </c>
      <c r="J204" s="18">
        <v>130</v>
      </c>
    </row>
    <row r="205" spans="1:10">
      <c r="A205" s="15">
        <v>45547</v>
      </c>
      <c r="B205" s="37" t="s">
        <v>40</v>
      </c>
      <c r="C205" s="37" t="s">
        <v>14</v>
      </c>
      <c r="D205" s="37">
        <v>1</v>
      </c>
      <c r="E205" s="38">
        <v>18450</v>
      </c>
      <c r="F205" s="38">
        <v>18600</v>
      </c>
      <c r="G205" s="37"/>
      <c r="H205" s="22">
        <f>(IF(C205="SHORT",E205-F205,IF(C205="LONG",F205-E205)))*D205</f>
        <v>-150</v>
      </c>
      <c r="I205" s="22">
        <f>(IF(C205="SHORT",IF(G205="",0,F205-G205),IF(C205="LONG",IF(G205="",0,G205-F205))))*D205</f>
        <v>0</v>
      </c>
      <c r="J205" s="22">
        <f>H205+I205+L205</f>
        <v>-150</v>
      </c>
    </row>
    <row r="206" spans="1:10">
      <c r="A206" s="15">
        <v>45545</v>
      </c>
      <c r="B206" s="37" t="s">
        <v>40</v>
      </c>
      <c r="C206" s="37" t="s">
        <v>14</v>
      </c>
      <c r="D206" s="37">
        <v>1</v>
      </c>
      <c r="E206" s="38">
        <v>18440</v>
      </c>
      <c r="F206" s="38">
        <v>18340</v>
      </c>
      <c r="G206" s="37">
        <v>18240</v>
      </c>
      <c r="H206" s="22">
        <f>(IF(C206="SHORT",E206-F206,IF(C206="LONG",F206-E206)))*D206</f>
        <v>100</v>
      </c>
      <c r="I206" s="22">
        <f>(IF(C206="SHORT",IF(G206="",0,F206-G206),IF(C206="LONG",IF(G206="",0,G206-F206))))*D206</f>
        <v>100</v>
      </c>
      <c r="J206" s="22">
        <f>H206+I206+L206</f>
        <v>200</v>
      </c>
    </row>
    <row r="207" spans="1:10">
      <c r="A207" s="15">
        <v>45541</v>
      </c>
      <c r="B207" s="37" t="s">
        <v>38</v>
      </c>
      <c r="C207" s="37" t="s">
        <v>14</v>
      </c>
      <c r="D207" s="37">
        <v>1</v>
      </c>
      <c r="E207" s="38">
        <v>40550</v>
      </c>
      <c r="F207" s="38">
        <v>40210</v>
      </c>
      <c r="G207" s="37"/>
      <c r="H207" s="22">
        <f>(IF(C207="SHORT",E207-F207,IF(C207="LONG",F207-E207)))*D207</f>
        <v>340</v>
      </c>
      <c r="I207" s="22">
        <f>(IF(C207="SHORT",IF(G207="",0,F207-G207),IF(C207="LONG",IF(G207="",0,G207-F207))))*D207</f>
        <v>0</v>
      </c>
      <c r="J207" s="22">
        <f>H207+I207+L207</f>
        <v>340</v>
      </c>
    </row>
    <row r="208" spans="1:10">
      <c r="A208" s="15">
        <v>45537</v>
      </c>
      <c r="B208" s="37" t="s">
        <v>50</v>
      </c>
      <c r="C208" s="117" t="s">
        <v>14</v>
      </c>
      <c r="D208" s="37">
        <v>1</v>
      </c>
      <c r="E208" s="38">
        <v>19600</v>
      </c>
      <c r="F208" s="38">
        <v>19475</v>
      </c>
      <c r="G208" s="37">
        <v>0</v>
      </c>
      <c r="H208" s="18">
        <v>125</v>
      </c>
      <c r="I208" s="18">
        <v>0</v>
      </c>
      <c r="J208" s="18">
        <v>125</v>
      </c>
    </row>
    <row r="209" spans="1:10">
      <c r="A209" s="15"/>
      <c r="B209" s="37"/>
      <c r="C209" s="121"/>
      <c r="D209" s="37"/>
      <c r="E209" s="38"/>
      <c r="F209" s="38"/>
      <c r="G209" s="37"/>
      <c r="H209" s="18"/>
      <c r="I209" s="18"/>
      <c r="J209" s="18"/>
    </row>
    <row r="210" spans="1:10">
      <c r="A210" s="15">
        <v>45533</v>
      </c>
      <c r="B210" s="37" t="s">
        <v>38</v>
      </c>
      <c r="C210" s="37" t="s">
        <v>14</v>
      </c>
      <c r="D210" s="37">
        <v>1</v>
      </c>
      <c r="E210" s="38">
        <v>41470</v>
      </c>
      <c r="F210" s="38">
        <v>41170</v>
      </c>
      <c r="G210" s="37"/>
      <c r="H210" s="22">
        <f>(IF(C210="SHORT",E210-F210,IF(C210="LONG",F210-E210)))*D210</f>
        <v>300</v>
      </c>
      <c r="I210" s="22">
        <f>(IF(C210="SHORT",IF(G210="",0,F210-G210),IF(C210="LONG",IF(G210="",0,G210-F210))))*D210</f>
        <v>0</v>
      </c>
      <c r="J210" s="22">
        <f>H210+I210+L210</f>
        <v>300</v>
      </c>
    </row>
    <row r="211" spans="1:10">
      <c r="A211" s="15">
        <v>45533</v>
      </c>
      <c r="B211" s="37" t="s">
        <v>50</v>
      </c>
      <c r="C211" s="117" t="s">
        <v>14</v>
      </c>
      <c r="D211" s="37">
        <v>1</v>
      </c>
      <c r="E211" s="38">
        <v>19300</v>
      </c>
      <c r="F211" s="38">
        <v>19395</v>
      </c>
      <c r="G211" s="37">
        <v>0</v>
      </c>
      <c r="H211" s="18">
        <v>95</v>
      </c>
      <c r="I211" s="18">
        <v>95</v>
      </c>
      <c r="J211" s="18">
        <v>95</v>
      </c>
    </row>
    <row r="212" spans="1:10">
      <c r="A212" s="15">
        <v>45531</v>
      </c>
      <c r="B212" s="37" t="s">
        <v>38</v>
      </c>
      <c r="C212" s="37" t="s">
        <v>14</v>
      </c>
      <c r="D212" s="37">
        <v>1</v>
      </c>
      <c r="E212" s="38">
        <v>41240</v>
      </c>
      <c r="F212" s="38">
        <v>41040</v>
      </c>
      <c r="G212" s="37">
        <v>40870</v>
      </c>
      <c r="H212" s="22">
        <f>(IF(C212="SHORT",E212-F212,IF(C212="LONG",F212-E212)))*D212</f>
        <v>200</v>
      </c>
      <c r="I212" s="22">
        <f>(IF(C212="SHORT",IF(G212="",0,F212-G212),IF(C212="LONG",IF(G212="",0,G212-F212))))*D212</f>
        <v>170</v>
      </c>
      <c r="J212" s="22">
        <f>H212+I212+L212</f>
        <v>370</v>
      </c>
    </row>
    <row r="213" spans="1:10">
      <c r="A213" s="15">
        <v>45527</v>
      </c>
      <c r="B213" s="37" t="s">
        <v>38</v>
      </c>
      <c r="C213" s="37" t="s">
        <v>17</v>
      </c>
      <c r="D213" s="37">
        <v>1</v>
      </c>
      <c r="E213" s="38">
        <v>40800</v>
      </c>
      <c r="F213" s="38">
        <v>41000</v>
      </c>
      <c r="G213" s="37">
        <v>41200</v>
      </c>
      <c r="H213" s="22">
        <f>(IF(C213="SHORT",E213-F213,IF(C213="LONG",F213-E213)))*D213</f>
        <v>200</v>
      </c>
      <c r="I213" s="22">
        <f>(IF(C213="SHORT",IF(G213="",0,F213-G213),IF(C213="LONG",IF(G213="",0,G213-F213))))*D213</f>
        <v>200</v>
      </c>
      <c r="J213" s="22">
        <f>H213+I213+L213</f>
        <v>400</v>
      </c>
    </row>
    <row r="214" spans="1:10">
      <c r="A214" s="15">
        <v>45526</v>
      </c>
      <c r="B214" s="37" t="s">
        <v>50</v>
      </c>
      <c r="C214" s="117" t="s">
        <v>14</v>
      </c>
      <c r="D214" s="37">
        <v>1</v>
      </c>
      <c r="E214" s="38">
        <v>19930</v>
      </c>
      <c r="F214" s="38">
        <v>19800</v>
      </c>
      <c r="G214" s="37">
        <v>19600</v>
      </c>
      <c r="H214" s="18">
        <v>130</v>
      </c>
      <c r="I214" s="18">
        <v>200</v>
      </c>
      <c r="J214" s="18">
        <v>330</v>
      </c>
    </row>
    <row r="215" spans="1:10">
      <c r="A215" s="15">
        <v>45517</v>
      </c>
      <c r="B215" s="37" t="s">
        <v>38</v>
      </c>
      <c r="C215" s="37" t="s">
        <v>17</v>
      </c>
      <c r="D215" s="37">
        <v>1</v>
      </c>
      <c r="E215" s="38">
        <v>39280</v>
      </c>
      <c r="F215" s="38">
        <v>39580</v>
      </c>
      <c r="G215" s="37">
        <v>39760</v>
      </c>
      <c r="H215" s="22">
        <f>(IF(C215="SHORT",E215-F215,IF(C215="LONG",F215-E215)))*D215</f>
        <v>300</v>
      </c>
      <c r="I215" s="22">
        <f>(IF(C215="SHORT",IF(G215="",0,F215-G215),IF(C215="LONG",IF(G215="",0,G215-F215))))*D215</f>
        <v>180</v>
      </c>
      <c r="J215" s="22">
        <f>H215+I215+L215</f>
        <v>480</v>
      </c>
    </row>
    <row r="216" spans="1:10">
      <c r="A216" s="15">
        <v>45517</v>
      </c>
      <c r="B216" s="37" t="s">
        <v>50</v>
      </c>
      <c r="C216" s="117" t="s">
        <v>14</v>
      </c>
      <c r="D216" s="37">
        <v>1</v>
      </c>
      <c r="E216" s="38">
        <v>18750</v>
      </c>
      <c r="F216" s="38">
        <v>18650</v>
      </c>
      <c r="G216" s="37">
        <v>0</v>
      </c>
      <c r="H216" s="18">
        <v>100</v>
      </c>
      <c r="I216" s="18">
        <v>0</v>
      </c>
      <c r="J216" s="18">
        <v>100</v>
      </c>
    </row>
    <row r="217" spans="1:10">
      <c r="A217" s="15">
        <v>45512</v>
      </c>
      <c r="B217" s="37" t="s">
        <v>50</v>
      </c>
      <c r="C217" s="114" t="s">
        <v>17</v>
      </c>
      <c r="D217" s="37">
        <v>1</v>
      </c>
      <c r="E217" s="38">
        <v>18017</v>
      </c>
      <c r="F217" s="38">
        <v>18117</v>
      </c>
      <c r="G217" s="37">
        <v>0</v>
      </c>
      <c r="H217" s="18">
        <v>100</v>
      </c>
      <c r="I217" s="18">
        <v>0</v>
      </c>
      <c r="J217" s="18">
        <v>100</v>
      </c>
    </row>
    <row r="218" spans="1:10">
      <c r="A218" s="15">
        <v>45509</v>
      </c>
      <c r="B218" s="37" t="s">
        <v>40</v>
      </c>
      <c r="C218" s="37" t="s">
        <v>14</v>
      </c>
      <c r="D218" s="37">
        <v>1</v>
      </c>
      <c r="E218" s="38">
        <v>17270</v>
      </c>
      <c r="F218" s="38">
        <v>17115</v>
      </c>
      <c r="G218" s="37"/>
      <c r="H218" s="22">
        <f>(IF(C218="SHORT",E218-F218,IF(C218="LONG",F218-E218)))*D218</f>
        <v>155</v>
      </c>
      <c r="I218" s="22">
        <f>(IF(C218="SHORT",IF(G218="",0,F218-G218),IF(C218="LONG",IF(G218="",0,G218-F218))))*D218</f>
        <v>0</v>
      </c>
      <c r="J218" s="22">
        <f>H218+I218+L218</f>
        <v>155</v>
      </c>
    </row>
    <row r="219" spans="1:10">
      <c r="A219" s="15">
        <v>45509</v>
      </c>
      <c r="B219" s="37" t="s">
        <v>50</v>
      </c>
      <c r="C219" s="112" t="s">
        <v>14</v>
      </c>
      <c r="D219" s="37">
        <v>1</v>
      </c>
      <c r="E219" s="38">
        <v>17550</v>
      </c>
      <c r="F219" s="38">
        <v>17450</v>
      </c>
      <c r="G219" s="37">
        <v>0</v>
      </c>
      <c r="H219" s="18">
        <v>100</v>
      </c>
      <c r="I219" s="18">
        <v>0</v>
      </c>
      <c r="J219" s="18">
        <v>100</v>
      </c>
    </row>
    <row r="220" spans="1:10">
      <c r="A220" s="15">
        <v>45505</v>
      </c>
      <c r="B220" s="37" t="s">
        <v>40</v>
      </c>
      <c r="C220" s="37" t="s">
        <v>17</v>
      </c>
      <c r="D220" s="37">
        <v>1</v>
      </c>
      <c r="E220" s="38">
        <v>18420</v>
      </c>
      <c r="F220" s="38">
        <v>18220</v>
      </c>
      <c r="G220" s="37"/>
      <c r="H220" s="22">
        <f>(IF(C220="SHORT",E220-F220,IF(C220="LONG",F220-E220)))*D220</f>
        <v>-200</v>
      </c>
      <c r="I220" s="22">
        <f>(IF(C220="SHORT",IF(G220="",0,F220-G220),IF(C220="LONG",IF(G220="",0,G220-F220))))*D220</f>
        <v>0</v>
      </c>
      <c r="J220" s="22">
        <f>H220+I220+L220</f>
        <v>-200</v>
      </c>
    </row>
    <row r="221" spans="1:10">
      <c r="A221" s="15"/>
      <c r="B221" s="37"/>
      <c r="C221" s="37"/>
      <c r="D221" s="37"/>
      <c r="E221" s="38"/>
      <c r="F221" s="38"/>
      <c r="G221" s="37"/>
      <c r="H221" s="22"/>
      <c r="I221" s="22"/>
      <c r="J221" s="22"/>
    </row>
    <row r="222" spans="1:10">
      <c r="A222" s="15">
        <v>45504</v>
      </c>
      <c r="B222" s="37" t="s">
        <v>50</v>
      </c>
      <c r="C222" s="37" t="s">
        <v>17</v>
      </c>
      <c r="D222" s="37">
        <v>1</v>
      </c>
      <c r="E222" s="38">
        <v>19100</v>
      </c>
      <c r="F222" s="38">
        <v>19190</v>
      </c>
      <c r="G222" s="37">
        <v>0</v>
      </c>
      <c r="H222" s="18">
        <v>90</v>
      </c>
      <c r="I222" s="18">
        <v>0</v>
      </c>
      <c r="J222" s="18">
        <v>90</v>
      </c>
    </row>
    <row r="223" spans="1:10">
      <c r="A223" s="15">
        <v>45503</v>
      </c>
      <c r="B223" s="37" t="s">
        <v>50</v>
      </c>
      <c r="C223" s="37" t="s">
        <v>17</v>
      </c>
      <c r="D223" s="37">
        <v>1</v>
      </c>
      <c r="E223" s="38">
        <v>19150</v>
      </c>
      <c r="F223" s="38">
        <v>19277</v>
      </c>
      <c r="G223" s="37">
        <v>0</v>
      </c>
      <c r="H223" s="18">
        <v>127</v>
      </c>
      <c r="I223" s="18">
        <v>0</v>
      </c>
      <c r="J223" s="18">
        <v>127</v>
      </c>
    </row>
    <row r="224" spans="1:10">
      <c r="A224" s="15">
        <v>45503</v>
      </c>
      <c r="B224" s="37" t="s">
        <v>40</v>
      </c>
      <c r="C224" s="37" t="s">
        <v>17</v>
      </c>
      <c r="D224" s="37">
        <v>1</v>
      </c>
      <c r="E224" s="38">
        <v>18460</v>
      </c>
      <c r="F224" s="38">
        <v>18575</v>
      </c>
      <c r="G224" s="37"/>
      <c r="H224" s="22">
        <f>(IF(C224="SHORT",E224-F224,IF(C224="LONG",F224-E224)))*D224</f>
        <v>115</v>
      </c>
      <c r="I224" s="22">
        <f>(IF(C224="SHORT",IF(G224="",0,F224-G224),IF(C224="LONG",IF(G224="",0,G224-F224))))*D224</f>
        <v>0</v>
      </c>
      <c r="J224" s="22">
        <f>H224+I224+L224</f>
        <v>115</v>
      </c>
    </row>
    <row r="225" spans="1:10">
      <c r="A225" s="15">
        <v>45502</v>
      </c>
      <c r="B225" s="37" t="s">
        <v>40</v>
      </c>
      <c r="C225" s="37" t="s">
        <v>17</v>
      </c>
      <c r="D225" s="37">
        <v>1</v>
      </c>
      <c r="E225" s="38">
        <v>18560</v>
      </c>
      <c r="F225" s="38">
        <v>18360</v>
      </c>
      <c r="G225" s="37"/>
      <c r="H225" s="22">
        <f>(IF(C225="SHORT",E225-F225,IF(C225="LONG",F225-E225)))*D225</f>
        <v>-200</v>
      </c>
      <c r="I225" s="22">
        <f>(IF(C225="SHORT",IF(G225="",0,F225-G225),IF(C225="LONG",IF(G225="",0,G225-F225))))*D225</f>
        <v>0</v>
      </c>
      <c r="J225" s="22">
        <f>H225+I225+L225</f>
        <v>-200</v>
      </c>
    </row>
    <row r="226" spans="1:10">
      <c r="A226" s="15">
        <v>45499</v>
      </c>
      <c r="B226" s="37" t="s">
        <v>50</v>
      </c>
      <c r="C226" s="37" t="s">
        <v>17</v>
      </c>
      <c r="D226" s="37">
        <v>1</v>
      </c>
      <c r="E226" s="38">
        <v>19100</v>
      </c>
      <c r="F226" s="38">
        <v>19199</v>
      </c>
      <c r="G226" s="37">
        <v>0</v>
      </c>
      <c r="H226" s="18">
        <v>99</v>
      </c>
      <c r="I226" s="18">
        <v>0</v>
      </c>
      <c r="J226" s="18">
        <v>99</v>
      </c>
    </row>
    <row r="227" spans="1:10">
      <c r="A227" s="15">
        <v>45498</v>
      </c>
      <c r="B227" s="37" t="s">
        <v>40</v>
      </c>
      <c r="C227" s="37" t="s">
        <v>17</v>
      </c>
      <c r="D227" s="37">
        <v>1</v>
      </c>
      <c r="E227" s="38">
        <v>18280</v>
      </c>
      <c r="F227" s="38">
        <v>18380</v>
      </c>
      <c r="G227" s="37">
        <v>18480</v>
      </c>
      <c r="H227" s="22">
        <f>(IF(C227="SHORT",E227-F227,IF(C227="LONG",F227-E227)))*D227</f>
        <v>100</v>
      </c>
      <c r="I227" s="22">
        <f>(IF(C227="SHORT",IF(G227="",0,F227-G227),IF(C227="LONG",IF(G227="",0,G227-F227))))*D227</f>
        <v>100</v>
      </c>
      <c r="J227" s="22">
        <f>H227+I227+L227</f>
        <v>200</v>
      </c>
    </row>
    <row r="228" spans="1:10">
      <c r="A228" s="15">
        <v>45498</v>
      </c>
      <c r="B228" s="37" t="s">
        <v>50</v>
      </c>
      <c r="C228" s="37" t="s">
        <v>17</v>
      </c>
      <c r="D228" s="37">
        <v>1</v>
      </c>
      <c r="E228" s="38">
        <v>19100</v>
      </c>
      <c r="F228" s="38">
        <v>19230</v>
      </c>
      <c r="G228" s="37">
        <v>0</v>
      </c>
      <c r="H228" s="18">
        <v>130</v>
      </c>
      <c r="I228" s="18">
        <v>0</v>
      </c>
      <c r="J228" s="18">
        <v>130</v>
      </c>
    </row>
    <row r="229" spans="1:10">
      <c r="A229" s="15">
        <v>45496</v>
      </c>
      <c r="B229" s="37" t="s">
        <v>50</v>
      </c>
      <c r="C229" s="37" t="s">
        <v>14</v>
      </c>
      <c r="D229" s="37">
        <v>1</v>
      </c>
      <c r="E229" s="38">
        <v>20000</v>
      </c>
      <c r="F229" s="38">
        <v>19880</v>
      </c>
      <c r="G229" s="37">
        <v>19721</v>
      </c>
      <c r="H229" s="18">
        <v>120</v>
      </c>
      <c r="I229" s="18">
        <v>159</v>
      </c>
      <c r="J229" s="18">
        <v>279</v>
      </c>
    </row>
    <row r="230" spans="1:10">
      <c r="A230" s="15">
        <v>45492</v>
      </c>
      <c r="B230" s="37" t="s">
        <v>50</v>
      </c>
      <c r="C230" s="37" t="s">
        <v>14</v>
      </c>
      <c r="D230" s="37">
        <v>1</v>
      </c>
      <c r="E230" s="38">
        <v>19900</v>
      </c>
      <c r="F230" s="38">
        <v>19810</v>
      </c>
      <c r="G230" s="37">
        <v>19670</v>
      </c>
      <c r="H230" s="18">
        <v>90</v>
      </c>
      <c r="I230" s="18">
        <v>140</v>
      </c>
      <c r="J230" s="18">
        <v>230</v>
      </c>
    </row>
    <row r="231" spans="1:10">
      <c r="A231" s="15">
        <v>45490</v>
      </c>
      <c r="B231" s="37" t="s">
        <v>40</v>
      </c>
      <c r="C231" s="37" t="s">
        <v>17</v>
      </c>
      <c r="D231" s="37">
        <v>1</v>
      </c>
      <c r="E231" s="38">
        <v>18520</v>
      </c>
      <c r="F231" s="38">
        <v>18668</v>
      </c>
      <c r="G231" s="37"/>
      <c r="H231" s="22">
        <f>(IF(C231="SHORT",E231-F231,IF(C231="LONG",F231-E231)))*D231</f>
        <v>148</v>
      </c>
      <c r="I231" s="22">
        <f>(IF(C231="SHORT",IF(G231="",0,F231-G231),IF(C231="LONG",IF(G231="",0,G231-F231))))*D231</f>
        <v>0</v>
      </c>
      <c r="J231" s="22">
        <f>H231+I231+L231</f>
        <v>148</v>
      </c>
    </row>
    <row r="232" spans="1:10">
      <c r="A232" s="15">
        <v>45490</v>
      </c>
      <c r="B232" s="37" t="s">
        <v>50</v>
      </c>
      <c r="C232" s="37" t="s">
        <v>17</v>
      </c>
      <c r="D232" s="37">
        <v>1</v>
      </c>
      <c r="E232" s="38">
        <v>20330</v>
      </c>
      <c r="F232" s="38">
        <v>20150</v>
      </c>
      <c r="G232" s="37">
        <v>0</v>
      </c>
      <c r="H232" s="19">
        <v>-150</v>
      </c>
      <c r="I232" s="19">
        <v>0</v>
      </c>
      <c r="J232" s="19">
        <v>-150</v>
      </c>
    </row>
    <row r="233" spans="1:10">
      <c r="A233" s="15">
        <v>45485</v>
      </c>
      <c r="B233" s="37" t="s">
        <v>50</v>
      </c>
      <c r="C233" s="37" t="s">
        <v>17</v>
      </c>
      <c r="D233" s="37">
        <v>1</v>
      </c>
      <c r="E233" s="38">
        <v>20450</v>
      </c>
      <c r="F233" s="38">
        <v>20540</v>
      </c>
      <c r="G233" s="37">
        <v>20700</v>
      </c>
      <c r="H233" s="22">
        <v>90</v>
      </c>
      <c r="I233" s="22">
        <v>140</v>
      </c>
      <c r="J233" s="22">
        <v>230</v>
      </c>
    </row>
    <row r="234" spans="1:10">
      <c r="A234" s="15">
        <v>45484</v>
      </c>
      <c r="B234" s="37" t="s">
        <v>40</v>
      </c>
      <c r="C234" s="37" t="s">
        <v>14</v>
      </c>
      <c r="D234" s="37">
        <v>1</v>
      </c>
      <c r="E234" s="38">
        <v>18600</v>
      </c>
      <c r="F234" s="38">
        <v>18770</v>
      </c>
      <c r="G234" s="37"/>
      <c r="H234" s="22">
        <f t="shared" ref="H234" si="30">(IF(C234="SHORT",E234-F234,IF(C234="LONG",F234-E234)))*D234</f>
        <v>-170</v>
      </c>
      <c r="I234" s="22">
        <f t="shared" ref="I234" si="31">(IF(C234="SHORT",IF(G234="",0,F234-G234),IF(C234="LONG",IF(G234="",0,G234-F234))))*D234</f>
        <v>0</v>
      </c>
      <c r="J234" s="22">
        <f t="shared" ref="J234" si="32">H234+I234+L234</f>
        <v>-170</v>
      </c>
    </row>
    <row r="235" spans="1:10">
      <c r="A235" s="15">
        <v>45481</v>
      </c>
      <c r="B235" s="37" t="s">
        <v>40</v>
      </c>
      <c r="C235" s="37" t="s">
        <v>14</v>
      </c>
      <c r="D235" s="37">
        <v>1</v>
      </c>
      <c r="E235" s="38">
        <v>18740</v>
      </c>
      <c r="F235" s="38">
        <v>18600</v>
      </c>
      <c r="G235" s="37"/>
      <c r="H235" s="22">
        <f>(IF(C235="SHORT",E235-F235,IF(C235="LONG",F235-E235)))*D235</f>
        <v>140</v>
      </c>
      <c r="I235" s="22">
        <f>(IF(C235="SHORT",IF(G235="",0,F235-G235),IF(C235="LONG",IF(G235="",0,G235-F235))))*D235</f>
        <v>0</v>
      </c>
      <c r="J235" s="22">
        <f>H235+I235+L235</f>
        <v>140</v>
      </c>
    </row>
    <row r="236" spans="1:10">
      <c r="A236" s="15">
        <v>45476</v>
      </c>
      <c r="B236" s="37" t="s">
        <v>50</v>
      </c>
      <c r="C236" s="37" t="s">
        <v>14</v>
      </c>
      <c r="D236" s="37">
        <v>1</v>
      </c>
      <c r="E236" s="38">
        <v>20900</v>
      </c>
      <c r="F236" s="38">
        <v>20810</v>
      </c>
      <c r="G236" s="37">
        <v>20660</v>
      </c>
      <c r="H236" s="18">
        <v>90</v>
      </c>
      <c r="I236" s="22">
        <f t="shared" ref="I236" si="33">(IF(C236="SHORT",IF(G236="",0,F236-G236),IF(C236="LONG",IF(G236="",0,G236-F236))))*D236</f>
        <v>150</v>
      </c>
      <c r="J236" s="22">
        <v>240</v>
      </c>
    </row>
    <row r="237" spans="1:10">
      <c r="A237" s="15">
        <v>45478</v>
      </c>
      <c r="B237" s="37" t="s">
        <v>40</v>
      </c>
      <c r="C237" s="37" t="s">
        <v>14</v>
      </c>
      <c r="D237" s="37">
        <v>1</v>
      </c>
      <c r="E237" s="38">
        <v>18620</v>
      </c>
      <c r="F237" s="38">
        <v>18780</v>
      </c>
      <c r="G237" s="37"/>
      <c r="H237" s="22">
        <f>(IF(C237="SHORT",E237-F237,IF(C237="LONG",F237-E237)))*D237</f>
        <v>-160</v>
      </c>
      <c r="I237" s="22">
        <f>(IF(C237="SHORT",IF(G237="",0,F237-G237),IF(C237="LONG",IF(G237="",0,G237-F237))))*D237</f>
        <v>0</v>
      </c>
      <c r="J237" s="22">
        <f>H237+I237+L237</f>
        <v>-160</v>
      </c>
    </row>
    <row r="238" spans="1:10">
      <c r="A238" s="15">
        <v>45477</v>
      </c>
      <c r="B238" s="37" t="s">
        <v>38</v>
      </c>
      <c r="C238" s="37" t="s">
        <v>14</v>
      </c>
      <c r="D238" s="37">
        <v>1</v>
      </c>
      <c r="E238" s="38">
        <v>39440</v>
      </c>
      <c r="F238" s="38">
        <v>39270</v>
      </c>
      <c r="G238" s="37"/>
      <c r="H238" s="22">
        <f>(IF(C238="SHORT",E238-F238,IF(C238="LONG",F238-E238)))*D238</f>
        <v>170</v>
      </c>
      <c r="I238" s="22">
        <f>(IF(C238="SHORT",IF(G238="",0,F238-G238),IF(C238="LONG",IF(G238="",0,G238-F238))))*D238</f>
        <v>0</v>
      </c>
      <c r="J238" s="22">
        <f>H238+I238+L238</f>
        <v>170</v>
      </c>
    </row>
    <row r="239" spans="1:10">
      <c r="A239" s="15">
        <v>45476</v>
      </c>
      <c r="B239" s="37" t="s">
        <v>38</v>
      </c>
      <c r="C239" s="37" t="s">
        <v>14</v>
      </c>
      <c r="D239" s="37">
        <v>1</v>
      </c>
      <c r="E239" s="38">
        <v>39420</v>
      </c>
      <c r="F239" s="38">
        <v>39240</v>
      </c>
      <c r="G239" s="37"/>
      <c r="H239" s="22">
        <f>(IF(C239="SHORT",E239-F239,IF(C239="LONG",F239-E239)))*D239</f>
        <v>180</v>
      </c>
      <c r="I239" s="22">
        <f>(IF(C239="SHORT",IF(G239="",0,F239-G239),IF(C239="LONG",IF(G239="",0,G239-F239))))*D239</f>
        <v>0</v>
      </c>
      <c r="J239" s="22">
        <f>H239+I239+L239</f>
        <v>180</v>
      </c>
    </row>
    <row r="240" spans="1:10">
      <c r="A240" s="15">
        <v>45476</v>
      </c>
      <c r="B240" s="37" t="s">
        <v>50</v>
      </c>
      <c r="C240" s="37" t="s">
        <v>14</v>
      </c>
      <c r="D240" s="37">
        <v>1</v>
      </c>
      <c r="E240" s="38">
        <v>20250</v>
      </c>
      <c r="F240" s="38">
        <v>20401</v>
      </c>
      <c r="H240" s="19">
        <v>-151</v>
      </c>
      <c r="I240" s="22">
        <f t="shared" ref="I240" si="34">(IF(C240="SHORT",IF(G240="",0,F240-G240),IF(C240="LONG",IF(G240="",0,G240-F240))))*D240</f>
        <v>0</v>
      </c>
      <c r="J240" s="22">
        <v>-151</v>
      </c>
    </row>
    <row r="241" spans="1:10">
      <c r="A241" s="15">
        <v>45475</v>
      </c>
      <c r="B241" s="37" t="s">
        <v>40</v>
      </c>
      <c r="C241" s="37" t="s">
        <v>17</v>
      </c>
      <c r="D241" s="37">
        <v>1</v>
      </c>
      <c r="E241" s="38">
        <v>18220</v>
      </c>
      <c r="F241" s="38">
        <v>18350</v>
      </c>
      <c r="G241" s="37">
        <v>18450</v>
      </c>
      <c r="H241" s="22">
        <f>(IF(C241="SHORT",E241-F241,IF(C241="LONG",F241-E241)))*D241</f>
        <v>130</v>
      </c>
      <c r="I241" s="22">
        <f>(IF(C241="SHORT",IF(G241="",0,F241-G241),IF(C241="LONG",IF(G241="",0,G241-F241))))*D241</f>
        <v>100</v>
      </c>
      <c r="J241" s="22">
        <f>H241+I241+L241</f>
        <v>230</v>
      </c>
    </row>
    <row r="242" spans="1:10">
      <c r="A242" s="15">
        <v>45474</v>
      </c>
      <c r="B242" s="37" t="s">
        <v>40</v>
      </c>
      <c r="C242" s="37" t="s">
        <v>14</v>
      </c>
      <c r="D242" s="37">
        <v>1</v>
      </c>
      <c r="E242" s="38">
        <v>18510</v>
      </c>
      <c r="F242" s="38">
        <v>18370</v>
      </c>
      <c r="G242" s="37"/>
      <c r="H242" s="22">
        <f>(IF(C242="SHORT",E242-F242,IF(C242="LONG",F242-E242)))*D242</f>
        <v>140</v>
      </c>
      <c r="I242" s="22">
        <f>(IF(C242="SHORT",IF(G242="",0,F242-G242),IF(C242="LONG",IF(G242="",0,G242-F242))))*D242</f>
        <v>0</v>
      </c>
      <c r="J242" s="22">
        <f>H242+I242+L242</f>
        <v>140</v>
      </c>
    </row>
    <row r="244" spans="1:10">
      <c r="A244" s="15">
        <v>45471</v>
      </c>
      <c r="B244" s="37" t="s">
        <v>40</v>
      </c>
      <c r="C244" s="37" t="s">
        <v>14</v>
      </c>
      <c r="D244" s="37">
        <v>1</v>
      </c>
      <c r="E244" s="38">
        <v>18510</v>
      </c>
      <c r="F244" s="38">
        <v>18360</v>
      </c>
      <c r="H244" s="22">
        <f t="shared" ref="H244:H251" si="35">(IF(C244="SHORT",E244-F244,IF(C244="LONG",F244-E244)))*D244</f>
        <v>150</v>
      </c>
      <c r="I244" s="22">
        <f t="shared" ref="I244:I251" si="36">(IF(C244="SHORT",IF(G244="",0,F244-G244),IF(C244="LONG",IF(G244="",0,G244-F244))))*D244</f>
        <v>0</v>
      </c>
      <c r="J244" s="22">
        <f t="shared" ref="J244:J251" si="37">H244+I244+L244</f>
        <v>150</v>
      </c>
    </row>
    <row r="245" spans="1:10">
      <c r="A245" s="15">
        <v>45470</v>
      </c>
      <c r="B245" s="37" t="s">
        <v>40</v>
      </c>
      <c r="C245" s="37" t="s">
        <v>17</v>
      </c>
      <c r="D245" s="37">
        <v>1</v>
      </c>
      <c r="E245" s="38">
        <v>18290</v>
      </c>
      <c r="F245" s="38">
        <v>18440</v>
      </c>
      <c r="G245" s="37"/>
      <c r="H245" s="22">
        <f t="shared" si="35"/>
        <v>150</v>
      </c>
      <c r="I245" s="22">
        <f t="shared" si="36"/>
        <v>0</v>
      </c>
      <c r="J245" s="22">
        <f t="shared" si="37"/>
        <v>150</v>
      </c>
    </row>
    <row r="246" spans="1:10">
      <c r="A246" s="15">
        <v>45469</v>
      </c>
      <c r="B246" s="37" t="s">
        <v>40</v>
      </c>
      <c r="C246" s="37" t="s">
        <v>17</v>
      </c>
      <c r="D246" s="37">
        <v>1</v>
      </c>
      <c r="E246" s="38">
        <v>18240</v>
      </c>
      <c r="F246" s="38">
        <v>18360</v>
      </c>
      <c r="G246" s="37"/>
      <c r="H246" s="22">
        <f t="shared" si="35"/>
        <v>120</v>
      </c>
      <c r="I246" s="22">
        <f t="shared" si="36"/>
        <v>0</v>
      </c>
      <c r="J246" s="22">
        <f t="shared" si="37"/>
        <v>120</v>
      </c>
    </row>
    <row r="247" spans="1:10">
      <c r="A247" s="15">
        <v>45468</v>
      </c>
      <c r="B247" s="37" t="s">
        <v>38</v>
      </c>
      <c r="C247" s="37" t="s">
        <v>17</v>
      </c>
      <c r="D247" s="37">
        <v>1</v>
      </c>
      <c r="E247" s="38">
        <v>39420</v>
      </c>
      <c r="F247" s="38">
        <v>39120</v>
      </c>
      <c r="G247" s="37"/>
      <c r="H247" s="22">
        <f t="shared" si="35"/>
        <v>-300</v>
      </c>
      <c r="I247" s="22">
        <f t="shared" si="36"/>
        <v>0</v>
      </c>
      <c r="J247" s="22">
        <f t="shared" si="37"/>
        <v>-300</v>
      </c>
    </row>
    <row r="248" spans="1:10">
      <c r="A248" s="15">
        <v>45468</v>
      </c>
      <c r="B248" s="37" t="s">
        <v>40</v>
      </c>
      <c r="C248" s="37" t="s">
        <v>17</v>
      </c>
      <c r="D248" s="37">
        <v>1</v>
      </c>
      <c r="E248" s="38">
        <v>18270</v>
      </c>
      <c r="F248" s="38">
        <v>18370</v>
      </c>
      <c r="G248" s="37">
        <v>18470</v>
      </c>
      <c r="H248" s="22">
        <f t="shared" si="35"/>
        <v>100</v>
      </c>
      <c r="I248" s="22">
        <f t="shared" si="36"/>
        <v>100</v>
      </c>
      <c r="J248" s="22">
        <f t="shared" si="37"/>
        <v>200</v>
      </c>
    </row>
    <row r="249" spans="1:10">
      <c r="A249" s="15">
        <v>45467</v>
      </c>
      <c r="B249" s="37" t="s">
        <v>38</v>
      </c>
      <c r="C249" s="37" t="s">
        <v>17</v>
      </c>
      <c r="D249" s="37">
        <v>1</v>
      </c>
      <c r="E249" s="38">
        <v>39290</v>
      </c>
      <c r="F249" s="38">
        <v>29450</v>
      </c>
      <c r="G249" s="37">
        <v>39600</v>
      </c>
      <c r="H249" s="22">
        <f t="shared" si="35"/>
        <v>-9840</v>
      </c>
      <c r="I249" s="22">
        <f t="shared" si="36"/>
        <v>10150</v>
      </c>
      <c r="J249" s="22">
        <f t="shared" si="37"/>
        <v>310</v>
      </c>
    </row>
    <row r="250" spans="1:10">
      <c r="A250" s="15">
        <v>45463</v>
      </c>
      <c r="B250" s="37" t="s">
        <v>40</v>
      </c>
      <c r="C250" s="37" t="s">
        <v>14</v>
      </c>
      <c r="D250" s="37">
        <v>1</v>
      </c>
      <c r="E250" s="38">
        <v>18375</v>
      </c>
      <c r="F250" s="38">
        <v>18270</v>
      </c>
      <c r="G250" s="37"/>
      <c r="H250" s="22">
        <f t="shared" si="35"/>
        <v>105</v>
      </c>
      <c r="I250" s="22">
        <f t="shared" si="36"/>
        <v>0</v>
      </c>
      <c r="J250" s="22">
        <f t="shared" si="37"/>
        <v>105</v>
      </c>
    </row>
    <row r="251" spans="1:10">
      <c r="A251" s="15">
        <v>45461</v>
      </c>
      <c r="B251" s="37" t="s">
        <v>38</v>
      </c>
      <c r="C251" s="37" t="s">
        <v>14</v>
      </c>
      <c r="D251" s="37">
        <v>1</v>
      </c>
      <c r="E251" s="38">
        <v>38800</v>
      </c>
      <c r="F251" s="38">
        <v>39100</v>
      </c>
      <c r="G251" s="37"/>
      <c r="H251" s="22">
        <f t="shared" si="35"/>
        <v>-300</v>
      </c>
      <c r="I251" s="22">
        <f t="shared" si="36"/>
        <v>0</v>
      </c>
      <c r="J251" s="22">
        <f t="shared" si="37"/>
        <v>-300</v>
      </c>
    </row>
    <row r="252" spans="1:10">
      <c r="A252" s="15">
        <v>45457</v>
      </c>
      <c r="B252" s="37" t="s">
        <v>40</v>
      </c>
      <c r="C252" s="37" t="s">
        <v>17</v>
      </c>
      <c r="D252" s="37">
        <v>1</v>
      </c>
      <c r="E252" s="38">
        <v>18330</v>
      </c>
      <c r="F252" s="38">
        <v>18140</v>
      </c>
      <c r="G252" s="37"/>
      <c r="H252" s="49">
        <f t="shared" ref="H252:H253" si="38">(IF(C252="SHORT",E252-F252,IF(C252="LONG",F252-E252)))*D252</f>
        <v>-190</v>
      </c>
      <c r="I252" s="49">
        <f t="shared" ref="I252:I253" si="39">(IF(C252="SHORT",IF(G252="",0,F252-G252),IF(C252="LONG",IF(G252="",0,G252-F252))))*D252</f>
        <v>0</v>
      </c>
      <c r="J252" s="49">
        <f t="shared" ref="J252:J253" si="40">H252+I252+L252</f>
        <v>-190</v>
      </c>
    </row>
    <row r="253" spans="1:10">
      <c r="A253" s="15">
        <v>45456</v>
      </c>
      <c r="B253" s="37" t="s">
        <v>40</v>
      </c>
      <c r="C253" s="37" t="s">
        <v>14</v>
      </c>
      <c r="D253" s="37">
        <v>1</v>
      </c>
      <c r="E253" s="38">
        <v>18585</v>
      </c>
      <c r="F253" s="38">
        <v>18485</v>
      </c>
      <c r="G253" s="37">
        <v>18385</v>
      </c>
      <c r="H253" s="49">
        <f t="shared" si="38"/>
        <v>100</v>
      </c>
      <c r="I253" s="49">
        <f t="shared" si="39"/>
        <v>100</v>
      </c>
      <c r="J253" s="49">
        <f t="shared" si="40"/>
        <v>200</v>
      </c>
    </row>
    <row r="254" spans="1:10">
      <c r="A254" s="15">
        <v>45457</v>
      </c>
      <c r="B254" s="75" t="s">
        <v>50</v>
      </c>
      <c r="C254" s="75" t="s">
        <v>14</v>
      </c>
      <c r="D254" s="37">
        <v>1</v>
      </c>
      <c r="E254" s="38">
        <v>19635</v>
      </c>
      <c r="F254" s="38">
        <v>19545</v>
      </c>
      <c r="G254" s="37"/>
      <c r="H254" s="49">
        <f t="shared" ref="H254:H255" si="41">(IF(C254="SHORT",E254-F254,IF(C254="LONG",F254-E254)))*D254</f>
        <v>90</v>
      </c>
      <c r="I254" s="49">
        <f t="shared" ref="I254" si="42">(IF(C254="SHORT",IF(G254="",0,F254-G254),IF(C254="LONG",IF(G254="",0,G254-F254))))*D254</f>
        <v>0</v>
      </c>
      <c r="J254" s="49">
        <f t="shared" ref="J254" si="43">H254+I254+L254</f>
        <v>90</v>
      </c>
    </row>
    <row r="255" spans="1:10">
      <c r="A255" s="15">
        <v>45456</v>
      </c>
      <c r="B255" s="75" t="s">
        <v>50</v>
      </c>
      <c r="C255" s="75" t="s">
        <v>14</v>
      </c>
      <c r="D255" s="37">
        <v>1</v>
      </c>
      <c r="E255" s="38">
        <v>19615</v>
      </c>
      <c r="F255" s="38">
        <v>19535</v>
      </c>
      <c r="G255" s="37">
        <v>0</v>
      </c>
      <c r="H255" s="49">
        <f t="shared" si="41"/>
        <v>80</v>
      </c>
      <c r="I255" s="49"/>
      <c r="J255" s="49">
        <v>80</v>
      </c>
    </row>
    <row r="256" spans="1:10">
      <c r="A256" s="15">
        <v>45455</v>
      </c>
      <c r="B256" s="37" t="s">
        <v>38</v>
      </c>
      <c r="C256" s="37" t="s">
        <v>17</v>
      </c>
      <c r="D256" s="37">
        <v>1</v>
      </c>
      <c r="E256" s="38">
        <v>38780</v>
      </c>
      <c r="F256" s="38">
        <v>38980</v>
      </c>
      <c r="G256" s="37">
        <v>39150</v>
      </c>
      <c r="H256" s="49">
        <f t="shared" ref="H256" si="44">(IF(C256="SHORT",E256-F256,IF(C256="LONG",F256-E256)))*D256</f>
        <v>200</v>
      </c>
      <c r="I256" s="49">
        <f t="shared" ref="I256" si="45">(IF(C256="SHORT",IF(G256="",0,F256-G256),IF(C256="LONG",IF(G256="",0,G256-F256))))*D256</f>
        <v>170</v>
      </c>
      <c r="J256" s="49">
        <f t="shared" ref="J256" si="46">H256+I256+L256</f>
        <v>370</v>
      </c>
    </row>
    <row r="257" spans="1:10">
      <c r="A257" s="15">
        <v>45454</v>
      </c>
      <c r="B257" s="37" t="s">
        <v>40</v>
      </c>
      <c r="C257" s="37" t="s">
        <v>17</v>
      </c>
      <c r="D257" s="37">
        <v>1</v>
      </c>
      <c r="E257" s="38">
        <v>18380</v>
      </c>
      <c r="F257" s="38">
        <v>18480</v>
      </c>
      <c r="G257" s="37">
        <v>18580</v>
      </c>
      <c r="H257" s="49">
        <f t="shared" ref="H257" si="47">(IF(C257="SHORT",E257-F257,IF(C257="LONG",F257-E257)))*D257</f>
        <v>100</v>
      </c>
      <c r="I257" s="49">
        <f t="shared" ref="I257" si="48">(IF(C257="SHORT",IF(G257="",0,F257-G257),IF(C257="LONG",IF(G257="",0,G257-F257))))*D257</f>
        <v>100</v>
      </c>
      <c r="J257" s="49">
        <f t="shared" ref="J257" si="49">H257+I257+L257</f>
        <v>200</v>
      </c>
    </row>
    <row r="258" spans="1:10">
      <c r="A258" s="15">
        <v>45454</v>
      </c>
      <c r="B258" s="16" t="s">
        <v>50</v>
      </c>
      <c r="C258" s="16" t="s">
        <v>14</v>
      </c>
      <c r="D258" s="16">
        <v>1</v>
      </c>
      <c r="E258" s="64">
        <v>19100</v>
      </c>
      <c r="F258" s="65">
        <v>19010</v>
      </c>
      <c r="G258" s="66"/>
      <c r="H258" s="66">
        <v>90</v>
      </c>
      <c r="I258" s="67"/>
      <c r="J258" s="68">
        <v>90</v>
      </c>
    </row>
    <row r="259" spans="1:10">
      <c r="A259" s="15">
        <v>45453</v>
      </c>
      <c r="B259" s="37" t="s">
        <v>40</v>
      </c>
      <c r="C259" s="37" t="s">
        <v>17</v>
      </c>
      <c r="D259" s="37">
        <v>1</v>
      </c>
      <c r="E259" s="38">
        <v>18480</v>
      </c>
      <c r="F259" s="38">
        <v>18380</v>
      </c>
      <c r="G259" s="37"/>
      <c r="H259" s="49">
        <f t="shared" ref="H259" si="50">(IF(C259="SHORT",E259-F259,IF(C259="LONG",F259-E259)))*D259</f>
        <v>-100</v>
      </c>
      <c r="I259" s="49">
        <f t="shared" ref="I259" si="51">(IF(C259="SHORT",IF(G259="",0,F259-G259),IF(C259="LONG",IF(G259="",0,G259-F259))))*D259</f>
        <v>0</v>
      </c>
      <c r="J259" s="49">
        <f t="shared" ref="J259" si="52">H259+I259+L259</f>
        <v>-100</v>
      </c>
    </row>
    <row r="260" spans="1:10">
      <c r="A260" s="15">
        <v>45450</v>
      </c>
      <c r="B260" s="16" t="s">
        <v>50</v>
      </c>
      <c r="C260" s="16" t="s">
        <v>14</v>
      </c>
      <c r="D260" s="16">
        <v>1</v>
      </c>
      <c r="E260" s="64">
        <v>19080</v>
      </c>
      <c r="F260" s="65">
        <v>18990</v>
      </c>
      <c r="G260" s="66"/>
      <c r="H260" s="66">
        <v>90</v>
      </c>
      <c r="I260" s="67"/>
      <c r="J260" s="68">
        <v>90</v>
      </c>
    </row>
    <row r="261" spans="1:10">
      <c r="A261" s="15">
        <v>45449</v>
      </c>
      <c r="B261" s="37" t="s">
        <v>40</v>
      </c>
      <c r="C261" s="37" t="s">
        <v>14</v>
      </c>
      <c r="D261" s="37">
        <v>1</v>
      </c>
      <c r="E261" s="69">
        <v>18810</v>
      </c>
      <c r="F261" s="69">
        <v>18640</v>
      </c>
      <c r="G261" s="68"/>
      <c r="H261" s="66">
        <f t="shared" ref="H261:H262" si="53">(IF(C261="SHORT",E261-F261,IF(C261="LONG",F261-E261)))*D261</f>
        <v>170</v>
      </c>
      <c r="I261" s="66">
        <f t="shared" ref="I261:I262" si="54">(IF(C261="SHORT",IF(G261="",0,F261-G261),IF(C261="LONG",IF(G261="",0,G261-F261))))*D261</f>
        <v>0</v>
      </c>
      <c r="J261" s="66">
        <f t="shared" ref="J261:J262" si="55">H261+I261+L261</f>
        <v>170</v>
      </c>
    </row>
    <row r="262" spans="1:10">
      <c r="A262" s="15">
        <v>45447</v>
      </c>
      <c r="B262" s="37" t="s">
        <v>38</v>
      </c>
      <c r="C262" s="37" t="s">
        <v>14</v>
      </c>
      <c r="D262" s="37">
        <v>1</v>
      </c>
      <c r="E262" s="38">
        <v>38440</v>
      </c>
      <c r="F262" s="38">
        <v>38690</v>
      </c>
      <c r="G262" s="37"/>
      <c r="H262" s="70">
        <f t="shared" si="53"/>
        <v>-250</v>
      </c>
      <c r="I262" s="70">
        <f t="shared" si="54"/>
        <v>0</v>
      </c>
      <c r="J262" s="70">
        <f t="shared" si="55"/>
        <v>-250</v>
      </c>
    </row>
    <row r="264" spans="1:10">
      <c r="A264" s="15">
        <v>45441</v>
      </c>
      <c r="B264" s="16" t="s">
        <v>50</v>
      </c>
      <c r="C264" s="16" t="s">
        <v>14</v>
      </c>
      <c r="D264" s="16">
        <v>1</v>
      </c>
      <c r="E264" s="16">
        <v>18800</v>
      </c>
      <c r="F264" s="17">
        <v>18710</v>
      </c>
      <c r="G264" s="18">
        <v>90</v>
      </c>
      <c r="H264" s="18">
        <v>90</v>
      </c>
    </row>
    <row r="265" spans="1:10">
      <c r="A265" s="15">
        <v>45435</v>
      </c>
      <c r="B265" s="16" t="s">
        <v>50</v>
      </c>
      <c r="C265" s="16" t="s">
        <v>17</v>
      </c>
      <c r="D265" s="16">
        <v>1</v>
      </c>
      <c r="E265" s="16">
        <v>19000</v>
      </c>
      <c r="F265" s="17">
        <v>18830</v>
      </c>
      <c r="G265" s="19">
        <v>-170</v>
      </c>
      <c r="H265" s="19">
        <v>-170</v>
      </c>
    </row>
    <row r="266" spans="1:10">
      <c r="A266" s="15">
        <v>45425</v>
      </c>
      <c r="B266" s="16" t="s">
        <v>50</v>
      </c>
      <c r="C266" s="16" t="s">
        <v>17</v>
      </c>
      <c r="D266" s="16">
        <v>1</v>
      </c>
      <c r="E266" s="16">
        <v>18300</v>
      </c>
      <c r="F266" s="17">
        <v>18420</v>
      </c>
      <c r="G266" s="20">
        <v>120</v>
      </c>
      <c r="H266" s="20">
        <v>120</v>
      </c>
    </row>
    <row r="267" spans="1:10">
      <c r="A267" s="15">
        <v>45422</v>
      </c>
      <c r="B267" s="16" t="s">
        <v>50</v>
      </c>
      <c r="C267" s="16" t="s">
        <v>17</v>
      </c>
      <c r="D267" s="16">
        <v>1</v>
      </c>
      <c r="E267" s="16">
        <v>18250</v>
      </c>
      <c r="F267" s="17">
        <v>18370</v>
      </c>
      <c r="G267" s="20">
        <v>120</v>
      </c>
      <c r="H267" s="20">
        <v>120</v>
      </c>
    </row>
    <row r="268" spans="1:10">
      <c r="A268" s="15">
        <v>45420</v>
      </c>
      <c r="B268" s="16" t="s">
        <v>50</v>
      </c>
      <c r="C268" s="16" t="s">
        <v>17</v>
      </c>
      <c r="D268" s="16">
        <v>1</v>
      </c>
      <c r="E268" s="16">
        <v>18150</v>
      </c>
      <c r="F268" s="17">
        <v>18270</v>
      </c>
      <c r="G268" s="20">
        <v>120</v>
      </c>
      <c r="H268" s="20">
        <v>120</v>
      </c>
    </row>
    <row r="269" spans="1:10">
      <c r="A269" s="15">
        <v>45415</v>
      </c>
      <c r="B269" s="16" t="s">
        <v>50</v>
      </c>
      <c r="C269" s="16" t="s">
        <v>14</v>
      </c>
      <c r="D269" s="16">
        <v>1</v>
      </c>
      <c r="E269" s="16">
        <v>17750</v>
      </c>
      <c r="F269" s="17">
        <v>17920</v>
      </c>
      <c r="G269" s="19">
        <v>-170</v>
      </c>
      <c r="H269" s="19">
        <v>-170</v>
      </c>
    </row>
    <row r="271" spans="1:10">
      <c r="A271" s="15">
        <v>45412</v>
      </c>
      <c r="B271" s="16" t="s">
        <v>50</v>
      </c>
      <c r="C271" s="16" t="s">
        <v>14</v>
      </c>
      <c r="D271" s="16">
        <v>1</v>
      </c>
      <c r="E271" s="16">
        <v>17850</v>
      </c>
      <c r="F271" s="17">
        <v>17540</v>
      </c>
      <c r="G271" s="20">
        <v>310</v>
      </c>
      <c r="H271" s="20">
        <v>310</v>
      </c>
    </row>
    <row r="272" spans="1:10">
      <c r="A272" s="15">
        <v>45408</v>
      </c>
      <c r="B272" s="16" t="s">
        <v>50</v>
      </c>
      <c r="C272" s="16" t="s">
        <v>14</v>
      </c>
      <c r="D272" s="16">
        <v>1</v>
      </c>
      <c r="E272" s="16">
        <v>17760</v>
      </c>
      <c r="F272" s="17">
        <v>17670</v>
      </c>
      <c r="G272" s="20">
        <v>90</v>
      </c>
      <c r="H272" s="20">
        <v>90</v>
      </c>
    </row>
    <row r="273" spans="1:8">
      <c r="A273" s="15">
        <v>45407</v>
      </c>
      <c r="B273" s="16" t="s">
        <v>50</v>
      </c>
      <c r="C273" s="16" t="s">
        <v>17</v>
      </c>
      <c r="D273" s="16">
        <v>1</v>
      </c>
      <c r="E273" s="16">
        <v>17420</v>
      </c>
      <c r="F273" s="17">
        <v>17720</v>
      </c>
      <c r="G273" s="20">
        <v>300</v>
      </c>
      <c r="H273" s="20">
        <v>300</v>
      </c>
    </row>
    <row r="274" spans="1:8">
      <c r="A274" s="15">
        <v>45405</v>
      </c>
      <c r="B274" s="16" t="s">
        <v>50</v>
      </c>
      <c r="C274" s="16" t="s">
        <v>17</v>
      </c>
      <c r="D274" s="16">
        <v>1</v>
      </c>
      <c r="E274" s="16">
        <v>17370</v>
      </c>
      <c r="F274" s="17">
        <v>17490</v>
      </c>
      <c r="G274" s="20">
        <v>120</v>
      </c>
      <c r="H274" s="20">
        <v>120</v>
      </c>
    </row>
    <row r="275" spans="1:8">
      <c r="A275" s="15">
        <v>45404</v>
      </c>
      <c r="B275" s="16" t="s">
        <v>50</v>
      </c>
      <c r="C275" s="16" t="s">
        <v>17</v>
      </c>
      <c r="D275" s="16">
        <v>1</v>
      </c>
      <c r="E275" s="16">
        <v>17295</v>
      </c>
      <c r="F275" s="17">
        <v>17385</v>
      </c>
      <c r="G275" s="20">
        <v>90</v>
      </c>
      <c r="H275" s="20">
        <v>90</v>
      </c>
    </row>
    <row r="276" spans="1:8">
      <c r="A276" s="15">
        <v>45401</v>
      </c>
      <c r="B276" s="16" t="s">
        <v>50</v>
      </c>
      <c r="C276" s="16" t="s">
        <v>17</v>
      </c>
      <c r="D276" s="16">
        <v>1</v>
      </c>
      <c r="E276" s="16">
        <v>17400</v>
      </c>
      <c r="F276" s="17">
        <v>17490</v>
      </c>
      <c r="G276" s="20">
        <v>90</v>
      </c>
      <c r="H276" s="20">
        <v>90</v>
      </c>
    </row>
    <row r="277" spans="1:8">
      <c r="A277" s="15">
        <v>45399</v>
      </c>
      <c r="B277" s="16" t="s">
        <v>50</v>
      </c>
      <c r="C277" s="16" t="s">
        <v>17</v>
      </c>
      <c r="D277" s="16">
        <v>1</v>
      </c>
      <c r="E277" s="16">
        <v>17860</v>
      </c>
      <c r="F277" s="17">
        <v>17950</v>
      </c>
      <c r="G277" s="20">
        <v>90</v>
      </c>
      <c r="H277" s="20">
        <v>90</v>
      </c>
    </row>
    <row r="278" spans="1:8">
      <c r="A278" s="15">
        <v>45398</v>
      </c>
      <c r="B278" s="16" t="s">
        <v>50</v>
      </c>
      <c r="C278" s="16" t="s">
        <v>17</v>
      </c>
      <c r="D278" s="16">
        <v>1</v>
      </c>
      <c r="E278" s="16">
        <v>17880</v>
      </c>
      <c r="F278" s="17">
        <v>18695</v>
      </c>
      <c r="G278" s="19">
        <v>-185</v>
      </c>
      <c r="H278" s="19">
        <v>-185</v>
      </c>
    </row>
    <row r="279" spans="1:8">
      <c r="A279" s="15">
        <v>45397</v>
      </c>
      <c r="B279" s="16" t="s">
        <v>50</v>
      </c>
      <c r="C279" s="16" t="s">
        <v>17</v>
      </c>
      <c r="D279" s="16">
        <v>1</v>
      </c>
      <c r="E279" s="16">
        <v>18250</v>
      </c>
      <c r="F279" s="17">
        <v>18340</v>
      </c>
      <c r="G279" s="20">
        <v>90</v>
      </c>
      <c r="H279" s="20">
        <v>90</v>
      </c>
    </row>
    <row r="280" spans="1:8">
      <c r="A280" s="15">
        <v>45394</v>
      </c>
      <c r="B280" s="16" t="s">
        <v>50</v>
      </c>
      <c r="C280" s="16" t="s">
        <v>14</v>
      </c>
      <c r="D280" s="16">
        <v>1</v>
      </c>
      <c r="E280" s="16">
        <v>18430</v>
      </c>
      <c r="F280" s="17">
        <v>18330</v>
      </c>
      <c r="G280" s="20">
        <v>100</v>
      </c>
      <c r="H280" s="20">
        <v>100</v>
      </c>
    </row>
    <row r="281" spans="1:8">
      <c r="A281" s="15">
        <v>45392</v>
      </c>
      <c r="B281" s="16" t="s">
        <v>50</v>
      </c>
      <c r="C281" s="16" t="s">
        <v>14</v>
      </c>
      <c r="D281" s="16">
        <v>1</v>
      </c>
      <c r="E281" s="16">
        <v>18460</v>
      </c>
      <c r="F281" s="17">
        <v>18200</v>
      </c>
      <c r="G281" s="20">
        <v>260</v>
      </c>
      <c r="H281" s="20">
        <v>260</v>
      </c>
    </row>
    <row r="282" spans="1:8">
      <c r="A282" s="15">
        <v>45387</v>
      </c>
      <c r="B282" s="16" t="s">
        <v>50</v>
      </c>
      <c r="C282" s="16" t="s">
        <v>17</v>
      </c>
      <c r="D282" s="16">
        <v>1</v>
      </c>
      <c r="E282" s="16">
        <v>18105</v>
      </c>
      <c r="F282" s="17">
        <v>18195</v>
      </c>
      <c r="G282" s="20">
        <v>80</v>
      </c>
      <c r="H282" s="20">
        <v>80</v>
      </c>
    </row>
    <row r="283" spans="1:8">
      <c r="A283" s="15">
        <v>45385</v>
      </c>
      <c r="B283" s="16" t="s">
        <v>50</v>
      </c>
      <c r="C283" s="16" t="s">
        <v>17</v>
      </c>
      <c r="D283" s="16">
        <v>1</v>
      </c>
      <c r="E283" s="16">
        <v>18270</v>
      </c>
      <c r="F283" s="17">
        <v>18440</v>
      </c>
      <c r="G283" s="20">
        <v>170</v>
      </c>
      <c r="H283" s="20">
        <v>170</v>
      </c>
    </row>
    <row r="284" spans="1:8">
      <c r="A284" s="15">
        <v>45384</v>
      </c>
      <c r="B284" s="16" t="s">
        <v>50</v>
      </c>
      <c r="C284" s="16" t="s">
        <v>17</v>
      </c>
      <c r="D284" s="16">
        <v>1</v>
      </c>
      <c r="E284" s="16">
        <v>18280</v>
      </c>
      <c r="F284" s="17">
        <v>18440</v>
      </c>
      <c r="G284" s="20">
        <v>160</v>
      </c>
      <c r="H284" s="20">
        <v>160</v>
      </c>
    </row>
    <row r="285" spans="1:8">
      <c r="A285" s="15">
        <v>45383</v>
      </c>
      <c r="B285" s="16" t="s">
        <v>50</v>
      </c>
      <c r="C285" s="16" t="s">
        <v>14</v>
      </c>
      <c r="D285" s="16">
        <v>1</v>
      </c>
      <c r="E285" s="16">
        <v>18600</v>
      </c>
      <c r="F285" s="17">
        <v>18510</v>
      </c>
      <c r="G285" s="20">
        <v>90</v>
      </c>
      <c r="H285" s="20">
        <v>90</v>
      </c>
    </row>
    <row r="287" spans="1:8">
      <c r="A287" s="15">
        <v>45377</v>
      </c>
      <c r="B287" s="16" t="s">
        <v>50</v>
      </c>
      <c r="C287" s="16" t="s">
        <v>14</v>
      </c>
      <c r="D287" s="16">
        <v>1</v>
      </c>
      <c r="E287" s="16">
        <v>18600</v>
      </c>
      <c r="F287" s="17">
        <v>18510</v>
      </c>
      <c r="G287" s="20">
        <v>90</v>
      </c>
      <c r="H287" s="20">
        <v>90</v>
      </c>
    </row>
    <row r="288" spans="1:8">
      <c r="A288" s="15">
        <v>45371</v>
      </c>
      <c r="B288" s="16" t="s">
        <v>50</v>
      </c>
      <c r="C288" s="16" t="s">
        <v>14</v>
      </c>
      <c r="D288" s="16">
        <v>1</v>
      </c>
      <c r="E288" s="16">
        <v>18300</v>
      </c>
      <c r="F288" s="17">
        <v>18501</v>
      </c>
      <c r="G288" s="19">
        <v>-201</v>
      </c>
      <c r="H288" s="19">
        <v>-201</v>
      </c>
    </row>
    <row r="289" spans="1:8">
      <c r="A289" s="15">
        <v>45369</v>
      </c>
      <c r="B289" s="16" t="s">
        <v>50</v>
      </c>
      <c r="C289" s="16" t="s">
        <v>17</v>
      </c>
      <c r="D289" s="16">
        <v>1</v>
      </c>
      <c r="E289" s="16">
        <v>18100</v>
      </c>
      <c r="F289" s="17">
        <v>18200</v>
      </c>
      <c r="G289" s="20">
        <v>100</v>
      </c>
      <c r="H289" s="20">
        <v>100</v>
      </c>
    </row>
    <row r="290" spans="1:8">
      <c r="A290" s="15">
        <v>45368</v>
      </c>
      <c r="B290" s="16" t="s">
        <v>50</v>
      </c>
      <c r="C290" s="16" t="s">
        <v>17</v>
      </c>
      <c r="D290" s="16">
        <v>1</v>
      </c>
      <c r="E290" s="16">
        <v>18135</v>
      </c>
      <c r="F290" s="17">
        <v>18225</v>
      </c>
      <c r="G290" s="20">
        <v>90</v>
      </c>
      <c r="H290" s="20">
        <v>90</v>
      </c>
    </row>
    <row r="291" spans="1:8">
      <c r="A291" s="15">
        <v>45365</v>
      </c>
      <c r="B291" s="16" t="s">
        <v>50</v>
      </c>
      <c r="C291" s="16" t="s">
        <v>14</v>
      </c>
      <c r="D291" s="16">
        <v>1</v>
      </c>
      <c r="E291" s="16">
        <v>18415</v>
      </c>
      <c r="F291" s="17">
        <v>18325</v>
      </c>
      <c r="G291" s="20">
        <v>90</v>
      </c>
      <c r="H291" s="20">
        <v>90</v>
      </c>
    </row>
    <row r="292" spans="1:8">
      <c r="A292" s="15">
        <v>45364</v>
      </c>
      <c r="B292" s="16" t="s">
        <v>50</v>
      </c>
      <c r="C292" s="16" t="s">
        <v>14</v>
      </c>
      <c r="D292" s="16">
        <v>1</v>
      </c>
      <c r="E292" s="16">
        <v>18450</v>
      </c>
      <c r="F292" s="17">
        <v>18360</v>
      </c>
      <c r="G292" s="20">
        <v>90</v>
      </c>
      <c r="H292" s="20">
        <v>90</v>
      </c>
    </row>
    <row r="293" spans="1:8">
      <c r="A293" s="15">
        <v>45363</v>
      </c>
      <c r="B293" s="16" t="s">
        <v>50</v>
      </c>
      <c r="C293" s="16" t="s">
        <v>17</v>
      </c>
      <c r="D293" s="16">
        <v>1</v>
      </c>
      <c r="E293" s="16">
        <v>18090</v>
      </c>
      <c r="F293" s="17">
        <v>18180</v>
      </c>
      <c r="G293" s="20">
        <v>90</v>
      </c>
      <c r="H293" s="20">
        <v>90</v>
      </c>
    </row>
    <row r="294" spans="1:8">
      <c r="A294" s="15">
        <v>45362</v>
      </c>
      <c r="B294" s="16" t="s">
        <v>50</v>
      </c>
      <c r="C294" s="16" t="s">
        <v>17</v>
      </c>
      <c r="D294" s="16">
        <v>1</v>
      </c>
      <c r="E294" s="16">
        <v>18010</v>
      </c>
      <c r="F294" s="17">
        <v>18095</v>
      </c>
      <c r="G294" s="20">
        <v>85</v>
      </c>
      <c r="H294" s="20">
        <v>85</v>
      </c>
    </row>
    <row r="295" spans="1:8">
      <c r="A295" s="15">
        <v>45359</v>
      </c>
      <c r="B295" s="16" t="s">
        <v>50</v>
      </c>
      <c r="C295" s="16" t="s">
        <v>14</v>
      </c>
      <c r="D295" s="16">
        <v>1</v>
      </c>
      <c r="E295" s="16">
        <v>18300</v>
      </c>
      <c r="F295" s="17">
        <v>18030</v>
      </c>
      <c r="G295" s="20">
        <v>270</v>
      </c>
      <c r="H295" s="20">
        <v>270</v>
      </c>
    </row>
    <row r="296" spans="1:8">
      <c r="A296" s="15">
        <v>45358</v>
      </c>
      <c r="B296" s="16" t="s">
        <v>50</v>
      </c>
      <c r="C296" s="16" t="s">
        <v>17</v>
      </c>
      <c r="D296" s="16">
        <v>1</v>
      </c>
      <c r="E296" s="16">
        <v>17980</v>
      </c>
      <c r="F296" s="17">
        <v>18220</v>
      </c>
      <c r="G296" s="20">
        <v>240</v>
      </c>
      <c r="H296" s="20">
        <v>240</v>
      </c>
    </row>
    <row r="297" spans="1:8">
      <c r="A297" s="15">
        <v>45356</v>
      </c>
      <c r="B297" s="16" t="s">
        <v>50</v>
      </c>
      <c r="C297" s="16" t="s">
        <v>17</v>
      </c>
      <c r="D297" s="16">
        <v>1</v>
      </c>
      <c r="E297" s="16">
        <v>18080</v>
      </c>
      <c r="F297" s="17">
        <v>17910</v>
      </c>
      <c r="G297" s="19">
        <v>-170</v>
      </c>
      <c r="H297" s="19">
        <v>-170</v>
      </c>
    </row>
    <row r="298" spans="1:8">
      <c r="A298" s="15">
        <v>45352</v>
      </c>
      <c r="B298" s="16" t="s">
        <v>50</v>
      </c>
      <c r="C298" s="16" t="s">
        <v>17</v>
      </c>
      <c r="D298" s="16">
        <v>1</v>
      </c>
      <c r="E298" s="16">
        <v>18150</v>
      </c>
      <c r="F298" s="17">
        <v>18400</v>
      </c>
      <c r="G298" s="20">
        <v>250</v>
      </c>
      <c r="H298" s="20">
        <v>250</v>
      </c>
    </row>
    <row r="299" spans="1:8">
      <c r="A299" s="15"/>
      <c r="B299" s="16"/>
      <c r="C299" s="16"/>
      <c r="D299" s="16"/>
      <c r="E299" s="16"/>
      <c r="F299" s="21"/>
      <c r="G299" s="22"/>
      <c r="H299" s="22"/>
    </row>
    <row r="300" spans="1:8">
      <c r="A300" s="15">
        <v>45349</v>
      </c>
      <c r="B300" s="16" t="s">
        <v>50</v>
      </c>
      <c r="C300" s="16" t="s">
        <v>14</v>
      </c>
      <c r="D300" s="16">
        <v>1</v>
      </c>
      <c r="E300" s="16">
        <v>18035</v>
      </c>
      <c r="F300" s="17">
        <v>17945</v>
      </c>
      <c r="G300" s="20">
        <v>90</v>
      </c>
      <c r="H300" s="20">
        <v>90</v>
      </c>
    </row>
    <row r="301" spans="1:8">
      <c r="A301" s="15">
        <v>45345</v>
      </c>
      <c r="B301" s="16" t="s">
        <v>50</v>
      </c>
      <c r="C301" s="16" t="s">
        <v>14</v>
      </c>
      <c r="D301" s="16">
        <v>1</v>
      </c>
      <c r="E301" s="16">
        <v>17999</v>
      </c>
      <c r="F301" s="17">
        <v>17910</v>
      </c>
      <c r="G301" s="20">
        <v>89</v>
      </c>
      <c r="H301" s="20">
        <v>89</v>
      </c>
    </row>
    <row r="302" spans="1:8">
      <c r="A302" s="15">
        <v>45338</v>
      </c>
      <c r="B302" s="16" t="s">
        <v>50</v>
      </c>
      <c r="C302" s="16" t="s">
        <v>17</v>
      </c>
      <c r="D302" s="16">
        <v>1</v>
      </c>
      <c r="E302" s="16">
        <v>17900</v>
      </c>
      <c r="F302" s="17">
        <v>17990</v>
      </c>
      <c r="G302" s="20">
        <v>90</v>
      </c>
      <c r="H302" s="20">
        <v>90</v>
      </c>
    </row>
    <row r="303" spans="1:8">
      <c r="A303" s="15">
        <v>45338</v>
      </c>
      <c r="B303" s="16" t="s">
        <v>50</v>
      </c>
      <c r="C303" s="16" t="s">
        <v>17</v>
      </c>
      <c r="D303" s="16">
        <v>1</v>
      </c>
      <c r="E303" s="16">
        <v>17920</v>
      </c>
      <c r="F303" s="17">
        <v>17769</v>
      </c>
      <c r="G303" s="19">
        <v>-151</v>
      </c>
      <c r="H303" s="19">
        <v>-151</v>
      </c>
    </row>
    <row r="304" spans="1:8">
      <c r="A304" s="15">
        <v>45336</v>
      </c>
      <c r="B304" s="16" t="s">
        <v>50</v>
      </c>
      <c r="C304" s="16" t="s">
        <v>17</v>
      </c>
      <c r="D304" s="16">
        <v>1</v>
      </c>
      <c r="E304" s="16">
        <v>17750</v>
      </c>
      <c r="F304" s="17">
        <v>17840</v>
      </c>
      <c r="G304" s="20">
        <v>90</v>
      </c>
      <c r="H304" s="20">
        <v>90</v>
      </c>
    </row>
    <row r="305" spans="1:8">
      <c r="A305" s="15">
        <v>45335</v>
      </c>
      <c r="B305" s="16" t="s">
        <v>50</v>
      </c>
      <c r="C305" s="16" t="s">
        <v>17</v>
      </c>
      <c r="D305" s="16">
        <v>1</v>
      </c>
      <c r="E305" s="16">
        <v>17590</v>
      </c>
      <c r="F305" s="17">
        <v>17755</v>
      </c>
      <c r="G305" s="20">
        <v>165</v>
      </c>
      <c r="H305" s="20">
        <v>165</v>
      </c>
    </row>
    <row r="306" spans="1:8">
      <c r="A306" s="15">
        <v>45335</v>
      </c>
      <c r="B306" s="16" t="s">
        <v>50</v>
      </c>
      <c r="C306" s="16" t="s">
        <v>17</v>
      </c>
      <c r="D306" s="16">
        <v>1</v>
      </c>
      <c r="E306" s="16">
        <v>17935</v>
      </c>
      <c r="F306" s="17">
        <v>17775</v>
      </c>
      <c r="G306" s="19">
        <v>-150</v>
      </c>
      <c r="H306" s="19">
        <v>-150</v>
      </c>
    </row>
    <row r="307" spans="1:8">
      <c r="A307" s="15">
        <v>45334</v>
      </c>
      <c r="B307" s="16" t="s">
        <v>50</v>
      </c>
      <c r="C307" s="16" t="s">
        <v>14</v>
      </c>
      <c r="D307" s="16">
        <v>1</v>
      </c>
      <c r="E307" s="16">
        <v>18052</v>
      </c>
      <c r="F307" s="17">
        <v>17962</v>
      </c>
      <c r="G307" s="20">
        <v>90</v>
      </c>
      <c r="H307" s="20">
        <v>90</v>
      </c>
    </row>
    <row r="308" spans="1:8">
      <c r="A308" s="15">
        <v>45324</v>
      </c>
      <c r="B308" s="16" t="s">
        <v>50</v>
      </c>
      <c r="C308" s="16" t="s">
        <v>14</v>
      </c>
      <c r="D308" s="16">
        <v>1</v>
      </c>
      <c r="E308" s="16">
        <v>17660</v>
      </c>
      <c r="F308" s="17">
        <v>17480</v>
      </c>
      <c r="G308" s="20">
        <v>180</v>
      </c>
      <c r="H308" s="20">
        <v>180</v>
      </c>
    </row>
    <row r="309" spans="1:8">
      <c r="A309" s="15">
        <v>45323</v>
      </c>
      <c r="B309" s="16" t="s">
        <v>50</v>
      </c>
      <c r="C309" s="16" t="s">
        <v>17</v>
      </c>
      <c r="D309" s="16">
        <v>1</v>
      </c>
      <c r="E309" s="16">
        <v>17300</v>
      </c>
      <c r="F309" s="17">
        <v>17540</v>
      </c>
      <c r="G309" s="20">
        <f>F309-E309</f>
        <v>240</v>
      </c>
      <c r="H309" s="20">
        <v>240</v>
      </c>
    </row>
  </sheetData>
  <autoFilter ref="A168:J180"/>
  <mergeCells count="1">
    <mergeCell ref="E2:J2"/>
  </mergeCells>
  <conditionalFormatting sqref="I261:J262 I259:J259 I244:J257 I168:J242 I156:J165 I140:J154 I102:J138 I69:J76 I44:J56 I30:J42 I21:J28">
    <cfRule type="cellIs" dxfId="33" priority="1364" stopIfTrue="1" operator="lessThan">
      <formula>0</formula>
    </cfRule>
  </conditionalFormatting>
  <conditionalFormatting sqref="I101:J101">
    <cfRule type="cellIs" dxfId="32" priority="102" stopIfTrue="1" operator="lessThan">
      <formula>0</formula>
    </cfRule>
  </conditionalFormatting>
  <conditionalFormatting sqref="I100:J100">
    <cfRule type="cellIs" dxfId="31" priority="101" stopIfTrue="1" operator="lessThan">
      <formula>0</formula>
    </cfRule>
  </conditionalFormatting>
  <conditionalFormatting sqref="I98:J99">
    <cfRule type="cellIs" dxfId="30" priority="100" stopIfTrue="1" operator="lessThan">
      <formula>0</formula>
    </cfRule>
  </conditionalFormatting>
  <conditionalFormatting sqref="I97:J97">
    <cfRule type="cellIs" dxfId="29" priority="99" stopIfTrue="1" operator="lessThan">
      <formula>0</formula>
    </cfRule>
  </conditionalFormatting>
  <conditionalFormatting sqref="I95:J96">
    <cfRule type="cellIs" dxfId="28" priority="98" stopIfTrue="1" operator="lessThan">
      <formula>0</formula>
    </cfRule>
  </conditionalFormatting>
  <conditionalFormatting sqref="I91:J94">
    <cfRule type="cellIs" dxfId="27" priority="97" stopIfTrue="1" operator="lessThan">
      <formula>0</formula>
    </cfRule>
  </conditionalFormatting>
  <conditionalFormatting sqref="I90:J90">
    <cfRule type="cellIs" dxfId="26" priority="96" stopIfTrue="1" operator="lessThan">
      <formula>0</formula>
    </cfRule>
  </conditionalFormatting>
  <conditionalFormatting sqref="I88:J89">
    <cfRule type="cellIs" dxfId="25" priority="95" stopIfTrue="1" operator="lessThan">
      <formula>0</formula>
    </cfRule>
  </conditionalFormatting>
  <conditionalFormatting sqref="I87:J87">
    <cfRule type="cellIs" dxfId="24" priority="94" stopIfTrue="1" operator="lessThan">
      <formula>0</formula>
    </cfRule>
  </conditionalFormatting>
  <conditionalFormatting sqref="I83:J86">
    <cfRule type="cellIs" dxfId="23" priority="93" stopIfTrue="1" operator="lessThan">
      <formula>0</formula>
    </cfRule>
  </conditionalFormatting>
  <conditionalFormatting sqref="I83:J86">
    <cfRule type="cellIs" dxfId="22" priority="92" stopIfTrue="1" operator="lessThan">
      <formula>0</formula>
    </cfRule>
  </conditionalFormatting>
  <conditionalFormatting sqref="I86:J86">
    <cfRule type="cellIs" dxfId="21" priority="91" stopIfTrue="1" operator="lessThan">
      <formula>0</formula>
    </cfRule>
  </conditionalFormatting>
  <conditionalFormatting sqref="I84:J85">
    <cfRule type="cellIs" dxfId="20" priority="90" stopIfTrue="1" operator="lessThan">
      <formula>0</formula>
    </cfRule>
  </conditionalFormatting>
  <conditionalFormatting sqref="I82:J82">
    <cfRule type="cellIs" dxfId="19" priority="89" stopIfTrue="1" operator="lessThan">
      <formula>0</formula>
    </cfRule>
  </conditionalFormatting>
  <conditionalFormatting sqref="I81:J81">
    <cfRule type="cellIs" dxfId="18" priority="88" stopIfTrue="1" operator="lessThan">
      <formula>0</formula>
    </cfRule>
  </conditionalFormatting>
  <conditionalFormatting sqref="I80:J80">
    <cfRule type="cellIs" dxfId="17" priority="87" stopIfTrue="1" operator="lessThan">
      <formula>0</formula>
    </cfRule>
  </conditionalFormatting>
  <conditionalFormatting sqref="I79:J79">
    <cfRule type="cellIs" dxfId="16" priority="86" stopIfTrue="1" operator="lessThan">
      <formula>0</formula>
    </cfRule>
  </conditionalFormatting>
  <conditionalFormatting sqref="I78:J78">
    <cfRule type="cellIs" dxfId="15" priority="85" stopIfTrue="1" operator="lessThan">
      <formula>0</formula>
    </cfRule>
  </conditionalFormatting>
  <conditionalFormatting sqref="I77:J77">
    <cfRule type="cellIs" dxfId="14" priority="84" stopIfTrue="1" operator="lessThan">
      <formula>0</formula>
    </cfRule>
  </conditionalFormatting>
  <conditionalFormatting sqref="I77:J77">
    <cfRule type="cellIs" dxfId="13" priority="83" stopIfTrue="1" operator="lessThan">
      <formula>0</formula>
    </cfRule>
  </conditionalFormatting>
  <conditionalFormatting sqref="I78:J78">
    <cfRule type="cellIs" dxfId="12" priority="73" stopIfTrue="1" operator="lessThan">
      <formula>0</formula>
    </cfRule>
  </conditionalFormatting>
  <conditionalFormatting sqref="I67:J68">
    <cfRule type="cellIs" dxfId="11" priority="72" stopIfTrue="1" operator="lessThan">
      <formula>0</formula>
    </cfRule>
  </conditionalFormatting>
  <conditionalFormatting sqref="I66:J66">
    <cfRule type="cellIs" dxfId="10" priority="71" stopIfTrue="1" operator="lessThan">
      <formula>0</formula>
    </cfRule>
  </conditionalFormatting>
  <conditionalFormatting sqref="I65:J65">
    <cfRule type="cellIs" dxfId="9" priority="70" stopIfTrue="1" operator="lessThan">
      <formula>0</formula>
    </cfRule>
  </conditionalFormatting>
  <conditionalFormatting sqref="I64:J64">
    <cfRule type="cellIs" dxfId="8" priority="69" stopIfTrue="1" operator="lessThan">
      <formula>0</formula>
    </cfRule>
  </conditionalFormatting>
  <conditionalFormatting sqref="I63:J63">
    <cfRule type="cellIs" dxfId="7" priority="68" stopIfTrue="1" operator="lessThan">
      <formula>0</formula>
    </cfRule>
  </conditionalFormatting>
  <conditionalFormatting sqref="I62:J62">
    <cfRule type="cellIs" dxfId="6" priority="67" stopIfTrue="1" operator="lessThan">
      <formula>0</formula>
    </cfRule>
  </conditionalFormatting>
  <conditionalFormatting sqref="I61:J61">
    <cfRule type="cellIs" dxfId="5" priority="66" stopIfTrue="1" operator="lessThan">
      <formula>0</formula>
    </cfRule>
  </conditionalFormatting>
  <conditionalFormatting sqref="I60:J60">
    <cfRule type="cellIs" dxfId="4" priority="65" stopIfTrue="1" operator="lessThan">
      <formula>0</formula>
    </cfRule>
  </conditionalFormatting>
  <conditionalFormatting sqref="I58:J59">
    <cfRule type="cellIs" dxfId="3" priority="64" stopIfTrue="1" operator="lessThan">
      <formula>0</formula>
    </cfRule>
  </conditionalFormatting>
  <conditionalFormatting sqref="I57:J57">
    <cfRule type="cellIs" dxfId="2" priority="63" stopIfTrue="1" operator="lessThan">
      <formula>0</formula>
    </cfRule>
  </conditionalFormatting>
  <conditionalFormatting sqref="I7:J20">
    <cfRule type="cellIs" dxfId="1" priority="2" stopIfTrue="1" operator="lessThan">
      <formula>0</formula>
    </cfRule>
  </conditionalFormatting>
  <conditionalFormatting sqref="I19:J19">
    <cfRule type="cellIs" dxfId="0" priority="1" stopIfTrue="1" operator="lessThan">
      <formula>0</formula>
    </cfRule>
  </conditionalFormatting>
  <pageMargins left="0.75" right="0.75" top="1" bottom="1" header="0.5" footer="0.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ELITE FOREX</vt:lpstr>
      <vt:lpstr>ELITE COMEX</vt:lpstr>
      <vt:lpstr>ELITE CRUDE OIL</vt:lpstr>
      <vt:lpstr>ELITE INDEX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Hp</cp:lastModifiedBy>
  <dcterms:created xsi:type="dcterms:W3CDTF">2022-09-02T12:07:00Z</dcterms:created>
  <dcterms:modified xsi:type="dcterms:W3CDTF">2026-02-06T13:35:28Z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CAC813527B704021AFA75C79A21B2DD9_12</vt:lpwstr>
  </property>
  <property fmtid="{D5CDD505-2E9C-101B-9397-08002B2CF9AE}" pid="3" name="KSOProductBuildVer">
    <vt:lpwstr>1033-12.2.0.16909</vt:lpwstr>
  </property>
</Properties>
</file>